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5" windowWidth="11355" windowHeight="8700" tabRatio="598" activeTab="0"/>
  </bookViews>
  <sheets>
    <sheet name="Бюджет - var`1" sheetId="1" r:id="rId1"/>
    <sheet name="Бюджет - var`2" sheetId="2" r:id="rId2"/>
    <sheet name="К.План" sheetId="3" r:id="rId3"/>
    <sheet name="СубПодряд" sheetId="4" r:id="rId4"/>
    <sheet name="Материал+Изд." sheetId="5" r:id="rId5"/>
    <sheet name="м+и2" sheetId="6" r:id="rId6"/>
    <sheet name="ФЗП-Стр" sheetId="7" r:id="rId7"/>
    <sheet name="Цех" sheetId="8" r:id="rId8"/>
    <sheet name="Тр.+ Мех." sheetId="9" r:id="rId9"/>
    <sheet name="ОР" sheetId="10" r:id="rId10"/>
    <sheet name="Разное" sheetId="11" r:id="rId11"/>
  </sheets>
  <definedNames>
    <definedName name="_xlnm.Print_Area" localSheetId="5">'м+и2'!$A$1:$H$146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D19" authorId="0">
      <text>
        <r>
          <rPr>
            <sz val="10"/>
            <rFont val="Times New Roman"/>
            <family val="1"/>
          </rPr>
          <t>Затараты - по факту
ФЗП = 30 % сметы</t>
        </r>
      </text>
    </comment>
    <comment ref="D20" authorId="0">
      <text>
        <r>
          <rPr>
            <sz val="10"/>
            <rFont val="Times New Roman"/>
            <family val="1"/>
          </rPr>
          <t>Затараты - по факту
ФЗП = 30 % сметы</t>
        </r>
      </text>
    </comment>
    <comment ref="D21" authorId="0">
      <text>
        <r>
          <rPr>
            <sz val="10"/>
            <rFont val="Times New Roman"/>
            <family val="1"/>
          </rPr>
          <t>Затараты - по факту
ФЗП = 30 % сметы</t>
        </r>
      </text>
    </comment>
  </commentList>
</comments>
</file>

<file path=xl/sharedStrings.xml><?xml version="1.0" encoding="utf-8"?>
<sst xmlns="http://schemas.openxmlformats.org/spreadsheetml/2006/main" count="318" uniqueCount="116">
  <si>
    <t>№ п/п</t>
  </si>
  <si>
    <t>подпись</t>
  </si>
  <si>
    <t>Приложение № 01</t>
  </si>
  <si>
    <t>от</t>
  </si>
  <si>
    <t>Утверждаю :</t>
  </si>
  <si>
    <t>Согласовано :</t>
  </si>
  <si>
    <t>ПТО</t>
  </si>
  <si>
    <t>СДО</t>
  </si>
  <si>
    <t>ФЭС</t>
  </si>
  <si>
    <t>дата</t>
  </si>
  <si>
    <t>Виды работ - укрупнённо</t>
  </si>
  <si>
    <t>Сметная стоимость, тыс. рублей</t>
  </si>
  <si>
    <t>Заказчик</t>
  </si>
  <si>
    <t>ГРАФИК ФИНАНСИРОВАНИЯ —  КАЛЕНДАРНЫЙ ПЛАН</t>
  </si>
  <si>
    <t>Объект :</t>
  </si>
  <si>
    <t>Договора №</t>
  </si>
  <si>
    <t>Тема :</t>
  </si>
  <si>
    <t>Условное название :</t>
  </si>
  <si>
    <t>Адрес :</t>
  </si>
  <si>
    <t>Итого :</t>
  </si>
  <si>
    <t xml:space="preserve">Руководитель строительства : </t>
  </si>
  <si>
    <t>Ф И О</t>
  </si>
  <si>
    <t>Дата :</t>
  </si>
  <si>
    <t>Сметная стоимость, тыс. рублей - по месяцам</t>
  </si>
  <si>
    <t>Приложение № 02</t>
  </si>
  <si>
    <t>Суб.П - наименование</t>
  </si>
  <si>
    <t>Выполняемые работы</t>
  </si>
  <si>
    <t>Дата</t>
  </si>
  <si>
    <t>Стоимость, рублей</t>
  </si>
  <si>
    <t>Дг. Суб.П</t>
  </si>
  <si>
    <t>Дг. Заказчик</t>
  </si>
  <si>
    <t>Дг., ДпС — №</t>
  </si>
  <si>
    <t>Сальдо :</t>
  </si>
  <si>
    <t>Составил :</t>
  </si>
  <si>
    <t>ПТО :</t>
  </si>
  <si>
    <t>СДО :</t>
  </si>
  <si>
    <t>Наименование</t>
  </si>
  <si>
    <t>Приложение № 03</t>
  </si>
  <si>
    <t>Кол - во</t>
  </si>
  <si>
    <t>ед. изм.</t>
  </si>
  <si>
    <r>
      <t xml:space="preserve">Цена </t>
    </r>
    <r>
      <rPr>
        <sz val="9"/>
        <rFont val="Times New Roman"/>
        <family val="1"/>
      </rPr>
      <t>ед.изм</t>
    </r>
    <r>
      <rPr>
        <sz val="10"/>
        <rFont val="Times New Roman"/>
        <family val="1"/>
      </rPr>
      <t>., рублей</t>
    </r>
  </si>
  <si>
    <t>в т.ч. НДС (18 %) :</t>
  </si>
  <si>
    <t>МТО :</t>
  </si>
  <si>
    <t>отдел</t>
  </si>
  <si>
    <t>Приложение № 05</t>
  </si>
  <si>
    <t>Объём</t>
  </si>
  <si>
    <t>Наименование работ</t>
  </si>
  <si>
    <t>Приложение № 04/С</t>
  </si>
  <si>
    <t>ГлСтр :</t>
  </si>
  <si>
    <t>НачПр :</t>
  </si>
  <si>
    <t>ПроРаб :</t>
  </si>
  <si>
    <t>Сметчик :</t>
  </si>
  <si>
    <t>Приложение № 04/П</t>
  </si>
  <si>
    <t>ПОКАЗАТЕЛИ</t>
  </si>
  <si>
    <t>Приложение № 06</t>
  </si>
  <si>
    <r>
      <t>е</t>
    </r>
    <r>
      <rPr>
        <b/>
        <sz val="12"/>
        <rFont val="Times New Roman"/>
        <family val="1"/>
      </rPr>
      <t xml:space="preserve"> Договора — Заказчик</t>
    </r>
  </si>
  <si>
    <r>
      <t xml:space="preserve">е </t>
    </r>
    <r>
      <rPr>
        <b/>
        <sz val="12"/>
        <rFont val="Times New Roman"/>
        <family val="1"/>
      </rPr>
      <t>Затрат — Исполнитель</t>
    </r>
  </si>
  <si>
    <t>№№</t>
  </si>
  <si>
    <t>Стоимость СубПодряда</t>
  </si>
  <si>
    <t xml:space="preserve">БЮДЖЕТ ( Договор ) № </t>
  </si>
  <si>
    <t>Стоимость СС</t>
  </si>
  <si>
    <t>2.2</t>
  </si>
  <si>
    <t>2.1</t>
  </si>
  <si>
    <t>2.2.1</t>
  </si>
  <si>
    <t>2.2.2</t>
  </si>
  <si>
    <t>2.2.3</t>
  </si>
  <si>
    <t>2.2.4</t>
  </si>
  <si>
    <t>Материалы, Изделия, Оборудование</t>
  </si>
  <si>
    <t>Транспорт и Механизмы</t>
  </si>
  <si>
    <t>Затраты на объект</t>
  </si>
  <si>
    <t>Заказчик :</t>
  </si>
  <si>
    <r>
      <t xml:space="preserve">е </t>
    </r>
    <r>
      <rPr>
        <b/>
        <sz val="12"/>
        <color indexed="12"/>
        <rFont val="Times New Roman"/>
        <family val="1"/>
      </rPr>
      <t>Доход — Расчёт</t>
    </r>
  </si>
  <si>
    <t>РЕЗЮМЕ</t>
  </si>
  <si>
    <t>Итоги</t>
  </si>
  <si>
    <t>СТОИМОСТЬ СУБПОДРЯДНЫХ УСЛУГ</t>
  </si>
  <si>
    <t>РАСХОДЫ на ТРАНСПОРТ и МЕХАНИЗМЫ</t>
  </si>
  <si>
    <t>п о д п ис ь</t>
  </si>
  <si>
    <t>СОСТАВЛЕНО и ПРОВЕРЕНО :</t>
  </si>
  <si>
    <t>МТО</t>
  </si>
  <si>
    <t>Гл.Инженер</t>
  </si>
  <si>
    <t xml:space="preserve">п о д п и с ь </t>
  </si>
  <si>
    <t>д а т а</t>
  </si>
  <si>
    <t>Д. Пр - ва</t>
  </si>
  <si>
    <t>Д. Пр - та</t>
  </si>
  <si>
    <t xml:space="preserve"> </t>
  </si>
  <si>
    <t>ОР объекта</t>
  </si>
  <si>
    <t>РК — Цех</t>
  </si>
  <si>
    <t>2.2.5</t>
  </si>
  <si>
    <t>2.2.6</t>
  </si>
  <si>
    <t>1.1</t>
  </si>
  <si>
    <t>Стоимость услуг Договора</t>
  </si>
  <si>
    <t>ФЗП объекта</t>
  </si>
  <si>
    <t>ФЗП объекта - СТРОИТЕЛИ</t>
  </si>
  <si>
    <t>ИЗДЕЛИЯ и ФЗП - ПРОИЗВОДСТВО</t>
  </si>
  <si>
    <t>СТОИМОСТЬ МАТЕРИАЛОВ, ОБОРУДОВАНИЯ, вкл. Доставку - по типам работ</t>
  </si>
  <si>
    <t>Организация работ на объекте - СТРОИТЕЛИ</t>
  </si>
  <si>
    <t>Приложение № б/н</t>
  </si>
  <si>
    <t>ПРОЧИЕ ЗАТРАТЫ — непредвиденные</t>
  </si>
  <si>
    <r>
      <t xml:space="preserve">СС / </t>
    </r>
    <r>
      <rPr>
        <sz val="10"/>
        <color indexed="12"/>
        <rFont val="Times New Roman"/>
        <family val="1"/>
      </rPr>
      <t>Суб</t>
    </r>
  </si>
  <si>
    <r>
      <t xml:space="preserve">СС / </t>
    </r>
    <r>
      <rPr>
        <b/>
        <sz val="10"/>
        <color indexed="12"/>
        <rFont val="Times New Roman"/>
        <family val="1"/>
      </rPr>
      <t>Суб</t>
    </r>
  </si>
  <si>
    <t>Проверка</t>
  </si>
  <si>
    <t>Прочие затраты</t>
  </si>
  <si>
    <t>%</t>
  </si>
  <si>
    <t>Тендер</t>
  </si>
  <si>
    <r>
      <t>е</t>
    </r>
    <r>
      <rPr>
        <b/>
        <sz val="14"/>
        <rFont val="Times New Roman"/>
        <family val="1"/>
      </rPr>
      <t xml:space="preserve"> Договора — Приход — Заказчик</t>
    </r>
  </si>
  <si>
    <t>Непредвиденные</t>
  </si>
  <si>
    <t>Офис</t>
  </si>
  <si>
    <r>
      <t xml:space="preserve">е </t>
    </r>
    <r>
      <rPr>
        <b/>
        <sz val="14"/>
        <rFont val="Times New Roman"/>
        <family val="1"/>
      </rPr>
      <t>Прямых затрат :</t>
    </r>
  </si>
  <si>
    <r>
      <t xml:space="preserve">е </t>
    </r>
    <r>
      <rPr>
        <b/>
        <sz val="14"/>
        <rFont val="Times New Roman"/>
        <family val="1"/>
      </rPr>
      <t>Накладных затрат :</t>
    </r>
  </si>
  <si>
    <r>
      <t>е</t>
    </r>
    <r>
      <rPr>
        <b/>
        <sz val="14"/>
        <rFont val="Times New Roman"/>
        <family val="1"/>
      </rPr>
      <t xml:space="preserve"> Расхода — Исполнитель :</t>
    </r>
  </si>
  <si>
    <r>
      <t xml:space="preserve">е </t>
    </r>
    <r>
      <rPr>
        <b/>
        <sz val="14"/>
        <color indexed="12"/>
        <rFont val="Times New Roman"/>
        <family val="1"/>
      </rPr>
      <t>Дохода — Расчёт</t>
    </r>
  </si>
  <si>
    <t>3.1</t>
  </si>
  <si>
    <t>3.2</t>
  </si>
  <si>
    <t>3.3</t>
  </si>
  <si>
    <r>
      <t xml:space="preserve">е </t>
    </r>
    <r>
      <rPr>
        <b/>
        <sz val="14"/>
        <color indexed="12"/>
        <rFont val="Times New Roman"/>
        <family val="1"/>
      </rPr>
      <t>Прибыль — Расчёт</t>
    </r>
  </si>
  <si>
    <t>МСК: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</si>
</sst>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-mmm\-yy;@"/>
    <numFmt numFmtId="166" formatCode="[$-419]dd\-mmm\-yy;@"/>
    <numFmt numFmtId="167" formatCode="[$-419]dd\-mmm\-yyyy;@"/>
    <numFmt numFmtId="168" formatCode="[$-419]dd\ \-\ mmm\ \-\ yyyy;@"/>
    <numFmt numFmtId="169" formatCode="[$-F419]\ mmmm\ yyyy;@"/>
    <numFmt numFmtId="170" formatCode="mmm/yyyy"/>
    <numFmt numFmtId="171" formatCode="[$-419]dd\ \-\ mmm\ \-\ yy;@"/>
    <numFmt numFmtId="172" formatCode="[$-419]dd\ \-\ mmmm\ \-\ yyyy;@"/>
    <numFmt numFmtId="173" formatCode="[$-F419]dd\ \-\ mmmm\ \-\ yyyy;@"/>
    <numFmt numFmtId="174" formatCode="#,##0.00;[Red]#,##0.00"/>
    <numFmt numFmtId="175" formatCode="00"/>
    <numFmt numFmtId="176" formatCode="#,##0.0;[Red]#,##0.0"/>
    <numFmt numFmtId="177" formatCode="[$-419]d\-mmm\-yyyy;@"/>
    <numFmt numFmtId="178" formatCode="[$-F419]dd\ mmmm\ yyyy;@"/>
    <numFmt numFmtId="179" formatCode="0.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Symbol"/>
      <family val="1"/>
    </font>
    <font>
      <b/>
      <sz val="12"/>
      <name val="Symbol"/>
      <family val="1"/>
    </font>
    <font>
      <b/>
      <sz val="12"/>
      <color indexed="12"/>
      <name val="Symbol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8"/>
      <color indexed="17"/>
      <name val="Times New Roman"/>
      <family val="1"/>
    </font>
    <font>
      <b/>
      <sz val="14"/>
      <name val="Symbol"/>
      <family val="1"/>
    </font>
    <font>
      <b/>
      <sz val="14"/>
      <color indexed="12"/>
      <name val="Symbol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double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68" fontId="2" fillId="0" borderId="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168" fontId="2" fillId="0" borderId="2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166" fontId="2" fillId="0" borderId="3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right" wrapText="1"/>
    </xf>
    <xf numFmtId="174" fontId="2" fillId="0" borderId="3" xfId="0" applyNumberFormat="1" applyFont="1" applyBorder="1" applyAlignment="1">
      <alignment horizontal="right" wrapText="1"/>
    </xf>
    <xf numFmtId="0" fontId="10" fillId="0" borderId="0" xfId="0" applyFont="1" applyAlignment="1">
      <alignment horizontal="left" vertical="center" wrapText="1" indent="1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73" fontId="2" fillId="0" borderId="1" xfId="0" applyNumberFormat="1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75" fontId="2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distributed"/>
    </xf>
    <xf numFmtId="173" fontId="2" fillId="0" borderId="0" xfId="0" applyNumberFormat="1" applyFont="1" applyBorder="1" applyAlignment="1">
      <alignment horizontal="distributed" vertical="center" shrinkToFit="1"/>
    </xf>
    <xf numFmtId="174" fontId="2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horizontal="right" vertical="center" wrapText="1" indent="1"/>
    </xf>
    <xf numFmtId="174" fontId="2" fillId="0" borderId="3" xfId="0" applyNumberFormat="1" applyFont="1" applyBorder="1" applyAlignment="1">
      <alignment horizontal="right" vertical="center" wrapText="1" indent="1"/>
    </xf>
    <xf numFmtId="174" fontId="2" fillId="0" borderId="3" xfId="0" applyNumberFormat="1" applyFont="1" applyBorder="1" applyAlignment="1">
      <alignment horizontal="right" vertical="center" wrapText="1"/>
    </xf>
    <xf numFmtId="174" fontId="5" fillId="0" borderId="3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 shrinkToFit="1"/>
    </xf>
    <xf numFmtId="0" fontId="4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right"/>
    </xf>
    <xf numFmtId="173" fontId="5" fillId="0" borderId="1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distributed" vertical="center"/>
    </xf>
    <xf numFmtId="0" fontId="13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75" fontId="5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5" fontId="5" fillId="0" borderId="7" xfId="0" applyNumberFormat="1" applyFont="1" applyBorder="1" applyAlignment="1">
      <alignment horizontal="center" vertical="center" wrapText="1"/>
    </xf>
    <xf numFmtId="175" fontId="16" fillId="0" borderId="8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75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3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15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 wrapText="1"/>
    </xf>
    <xf numFmtId="174" fontId="4" fillId="0" borderId="3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wrapText="1" indent="1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0" fontId="16" fillId="0" borderId="13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5" fontId="19" fillId="0" borderId="3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176" fontId="19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/>
    </xf>
    <xf numFmtId="175" fontId="5" fillId="0" borderId="15" xfId="0" applyNumberFormat="1" applyFont="1" applyBorder="1" applyAlignment="1">
      <alignment horizontal="center" vertical="center" wrapText="1"/>
    </xf>
    <xf numFmtId="174" fontId="11" fillId="0" borderId="22" xfId="0" applyNumberFormat="1" applyFont="1" applyBorder="1" applyAlignment="1">
      <alignment horizontal="right" vertical="center" indent="2"/>
    </xf>
    <xf numFmtId="174" fontId="11" fillId="0" borderId="23" xfId="0" applyNumberFormat="1" applyFont="1" applyBorder="1" applyAlignment="1">
      <alignment horizontal="right" vertical="center" indent="2"/>
    </xf>
    <xf numFmtId="0" fontId="5" fillId="0" borderId="3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175" fontId="11" fillId="0" borderId="10" xfId="0" applyNumberFormat="1" applyFont="1" applyBorder="1" applyAlignment="1">
      <alignment horizontal="center" vertical="center" wrapText="1"/>
    </xf>
    <xf numFmtId="175" fontId="11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49" fontId="5" fillId="0" borderId="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textRotation="90"/>
    </xf>
    <xf numFmtId="0" fontId="18" fillId="0" borderId="23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/>
    </xf>
    <xf numFmtId="10" fontId="5" fillId="0" borderId="18" xfId="0" applyNumberFormat="1" applyFont="1" applyBorder="1" applyAlignment="1">
      <alignment horizontal="right" vertical="center" indent="3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0" fontId="5" fillId="0" borderId="27" xfId="0" applyNumberFormat="1" applyFont="1" applyBorder="1" applyAlignment="1">
      <alignment horizontal="right" vertical="center" indent="3"/>
    </xf>
    <xf numFmtId="10" fontId="17" fillId="0" borderId="12" xfId="0" applyNumberFormat="1" applyFont="1" applyBorder="1" applyAlignment="1">
      <alignment horizontal="right" vertical="center" indent="2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175" fontId="11" fillId="0" borderId="1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10" fontId="11" fillId="0" borderId="20" xfId="0" applyNumberFormat="1" applyFont="1" applyBorder="1" applyAlignment="1">
      <alignment horizontal="right" vertical="center" indent="2"/>
    </xf>
    <xf numFmtId="174" fontId="2" fillId="0" borderId="30" xfId="0" applyNumberFormat="1" applyFont="1" applyBorder="1" applyAlignment="1">
      <alignment horizontal="right" vertical="center" wrapText="1"/>
    </xf>
    <xf numFmtId="175" fontId="19" fillId="0" borderId="3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5" fontId="2" fillId="0" borderId="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74" fontId="21" fillId="0" borderId="3" xfId="0" applyNumberFormat="1" applyFont="1" applyBorder="1" applyAlignment="1">
      <alignment horizontal="right" vertical="center"/>
    </xf>
    <xf numFmtId="174" fontId="2" fillId="0" borderId="3" xfId="0" applyNumberFormat="1" applyFont="1" applyBorder="1" applyAlignment="1">
      <alignment horizontal="right" vertical="center"/>
    </xf>
    <xf numFmtId="174" fontId="21" fillId="0" borderId="30" xfId="0" applyNumberFormat="1" applyFont="1" applyBorder="1" applyAlignment="1">
      <alignment vertical="center"/>
    </xf>
    <xf numFmtId="174" fontId="21" fillId="0" borderId="3" xfId="0" applyNumberFormat="1" applyFont="1" applyBorder="1" applyAlignment="1">
      <alignment vertical="center"/>
    </xf>
    <xf numFmtId="174" fontId="2" fillId="0" borderId="6" xfId="0" applyNumberFormat="1" applyFont="1" applyBorder="1" applyAlignment="1">
      <alignment horizontal="right" vertical="center"/>
    </xf>
    <xf numFmtId="174" fontId="20" fillId="0" borderId="3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distributed"/>
    </xf>
    <xf numFmtId="0" fontId="19" fillId="0" borderId="18" xfId="0" applyFont="1" applyBorder="1" applyAlignment="1">
      <alignment/>
    </xf>
    <xf numFmtId="0" fontId="19" fillId="0" borderId="6" xfId="0" applyFont="1" applyBorder="1" applyAlignment="1">
      <alignment/>
    </xf>
    <xf numFmtId="174" fontId="19" fillId="0" borderId="3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2" xfId="0" applyFont="1" applyBorder="1" applyAlignment="1">
      <alignment/>
    </xf>
    <xf numFmtId="174" fontId="19" fillId="0" borderId="6" xfId="0" applyNumberFormat="1" applyFont="1" applyBorder="1" applyAlignment="1">
      <alignment horizontal="right" vertical="center"/>
    </xf>
    <xf numFmtId="0" fontId="19" fillId="0" borderId="2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9" fillId="0" borderId="18" xfId="0" applyFont="1" applyFill="1" applyBorder="1" applyAlignment="1">
      <alignment vertical="center" wrapText="1"/>
    </xf>
    <xf numFmtId="174" fontId="2" fillId="0" borderId="30" xfId="0" applyNumberFormat="1" applyFont="1" applyBorder="1" applyAlignment="1">
      <alignment vertical="center" wrapText="1"/>
    </xf>
    <xf numFmtId="174" fontId="2" fillId="0" borderId="31" xfId="0" applyNumberFormat="1" applyFont="1" applyBorder="1" applyAlignment="1">
      <alignment vertical="center" wrapText="1"/>
    </xf>
    <xf numFmtId="174" fontId="19" fillId="0" borderId="3" xfId="0" applyNumberFormat="1" applyFont="1" applyBorder="1" applyAlignment="1">
      <alignment horizontal="right" wrapText="1"/>
    </xf>
    <xf numFmtId="174" fontId="25" fillId="0" borderId="3" xfId="0" applyNumberFormat="1" applyFont="1" applyBorder="1" applyAlignment="1">
      <alignment horizontal="right" vertical="center" wrapText="1"/>
    </xf>
    <xf numFmtId="174" fontId="25" fillId="0" borderId="6" xfId="0" applyNumberFormat="1" applyFont="1" applyBorder="1" applyAlignment="1">
      <alignment horizontal="right" vertical="center"/>
    </xf>
    <xf numFmtId="174" fontId="25" fillId="0" borderId="3" xfId="0" applyNumberFormat="1" applyFont="1" applyBorder="1" applyAlignment="1">
      <alignment horizontal="right" wrapText="1"/>
    </xf>
    <xf numFmtId="174" fontId="25" fillId="0" borderId="3" xfId="0" applyNumberFormat="1" applyFont="1" applyBorder="1" applyAlignment="1">
      <alignment horizontal="right" vertical="center"/>
    </xf>
    <xf numFmtId="175" fontId="2" fillId="0" borderId="1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174" fontId="26" fillId="0" borderId="3" xfId="0" applyNumberFormat="1" applyFont="1" applyBorder="1" applyAlignment="1">
      <alignment horizontal="right" vertical="center"/>
    </xf>
    <xf numFmtId="174" fontId="2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/>
    </xf>
    <xf numFmtId="174" fontId="27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NumberFormat="1" applyFont="1" applyBorder="1" applyAlignment="1">
      <alignment/>
    </xf>
    <xf numFmtId="0" fontId="28" fillId="0" borderId="3" xfId="0" applyFont="1" applyFill="1" applyBorder="1" applyAlignment="1">
      <alignment/>
    </xf>
    <xf numFmtId="0" fontId="28" fillId="0" borderId="3" xfId="0" applyFont="1" applyFill="1" applyBorder="1" applyAlignment="1">
      <alignment shrinkToFit="1"/>
    </xf>
    <xf numFmtId="4" fontId="28" fillId="0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175" fontId="29" fillId="0" borderId="1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29" fillId="0" borderId="3" xfId="0" applyFont="1" applyBorder="1" applyAlignment="1">
      <alignment wrapText="1"/>
    </xf>
    <xf numFmtId="0" fontId="29" fillId="0" borderId="3" xfId="0" applyFont="1" applyBorder="1" applyAlignment="1">
      <alignment/>
    </xf>
    <xf numFmtId="2" fontId="29" fillId="0" borderId="3" xfId="0" applyNumberFormat="1" applyFont="1" applyBorder="1" applyAlignment="1">
      <alignment/>
    </xf>
    <xf numFmtId="0" fontId="29" fillId="0" borderId="27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4" fontId="11" fillId="0" borderId="34" xfId="0" applyNumberFormat="1" applyFont="1" applyBorder="1" applyAlignment="1">
      <alignment horizontal="right" vertical="center" indent="2"/>
    </xf>
    <xf numFmtId="174" fontId="11" fillId="0" borderId="35" xfId="0" applyNumberFormat="1" applyFont="1" applyBorder="1" applyAlignment="1">
      <alignment horizontal="right" vertical="center" indent="2"/>
    </xf>
    <xf numFmtId="174" fontId="11" fillId="0" borderId="36" xfId="0" applyNumberFormat="1" applyFont="1" applyBorder="1" applyAlignment="1">
      <alignment horizontal="right" vertical="center" indent="2"/>
    </xf>
    <xf numFmtId="174" fontId="11" fillId="0" borderId="37" xfId="0" applyNumberFormat="1" applyFont="1" applyBorder="1" applyAlignment="1">
      <alignment horizontal="right" vertical="center" indent="2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distributed" vertical="center"/>
    </xf>
    <xf numFmtId="175" fontId="5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4" fontId="5" fillId="0" borderId="36" xfId="0" applyNumberFormat="1" applyFont="1" applyBorder="1" applyAlignment="1">
      <alignment horizontal="right" vertical="center" indent="2"/>
    </xf>
    <xf numFmtId="174" fontId="5" fillId="0" borderId="37" xfId="0" applyNumberFormat="1" applyFont="1" applyBorder="1" applyAlignment="1">
      <alignment horizontal="right" vertical="center" indent="2"/>
    </xf>
    <xf numFmtId="175" fontId="5" fillId="0" borderId="1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174" fontId="5" fillId="0" borderId="47" xfId="0" applyNumberFormat="1" applyFont="1" applyBorder="1" applyAlignment="1">
      <alignment horizontal="right" vertical="center" indent="2"/>
    </xf>
    <xf numFmtId="174" fontId="5" fillId="0" borderId="48" xfId="0" applyNumberFormat="1" applyFont="1" applyBorder="1" applyAlignment="1">
      <alignment horizontal="right" vertical="center" indent="2"/>
    </xf>
    <xf numFmtId="0" fontId="18" fillId="0" borderId="19" xfId="0" applyFont="1" applyBorder="1" applyAlignment="1">
      <alignment horizontal="center" vertical="center" textRotation="90"/>
    </xf>
    <xf numFmtId="0" fontId="18" fillId="0" borderId="21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wrapText="1"/>
    </xf>
    <xf numFmtId="174" fontId="5" fillId="0" borderId="49" xfId="0" applyNumberFormat="1" applyFont="1" applyBorder="1" applyAlignment="1">
      <alignment horizontal="right" vertical="center" indent="2"/>
    </xf>
    <xf numFmtId="174" fontId="5" fillId="0" borderId="25" xfId="0" applyNumberFormat="1" applyFont="1" applyBorder="1" applyAlignment="1">
      <alignment horizontal="right" vertical="center" indent="2"/>
    </xf>
    <xf numFmtId="174" fontId="5" fillId="0" borderId="50" xfId="0" applyNumberFormat="1" applyFont="1" applyBorder="1" applyAlignment="1">
      <alignment horizontal="right" vertical="center" indent="2"/>
    </xf>
    <xf numFmtId="174" fontId="5" fillId="0" borderId="17" xfId="0" applyNumberFormat="1" applyFont="1" applyBorder="1" applyAlignment="1">
      <alignment horizontal="right" vertical="center" indent="2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74" fontId="17" fillId="0" borderId="47" xfId="0" applyNumberFormat="1" applyFont="1" applyBorder="1" applyAlignment="1">
      <alignment horizontal="right" vertical="center" indent="2"/>
    </xf>
    <xf numFmtId="174" fontId="17" fillId="0" borderId="48" xfId="0" applyNumberFormat="1" applyFont="1" applyBorder="1" applyAlignment="1">
      <alignment horizontal="right" vertical="center" indent="2"/>
    </xf>
    <xf numFmtId="0" fontId="5" fillId="0" borderId="53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/>
    </xf>
    <xf numFmtId="174" fontId="5" fillId="0" borderId="54" xfId="0" applyNumberFormat="1" applyFont="1" applyBorder="1" applyAlignment="1">
      <alignment horizontal="right" vertical="center" indent="2"/>
    </xf>
    <xf numFmtId="174" fontId="5" fillId="0" borderId="24" xfId="0" applyNumberFormat="1" applyFont="1" applyBorder="1" applyAlignment="1">
      <alignment horizontal="right" vertical="center" indent="2"/>
    </xf>
    <xf numFmtId="174" fontId="17" fillId="0" borderId="50" xfId="0" applyNumberFormat="1" applyFont="1" applyBorder="1" applyAlignment="1">
      <alignment horizontal="right" vertical="center" indent="2"/>
    </xf>
    <xf numFmtId="174" fontId="17" fillId="0" borderId="17" xfId="0" applyNumberFormat="1" applyFont="1" applyBorder="1" applyAlignment="1">
      <alignment horizontal="right" vertical="center" indent="2"/>
    </xf>
    <xf numFmtId="0" fontId="24" fillId="0" borderId="5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23" fillId="0" borderId="42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74" fontId="11" fillId="0" borderId="50" xfId="0" applyNumberFormat="1" applyFont="1" applyBorder="1" applyAlignment="1">
      <alignment horizontal="right" vertical="center" indent="2"/>
    </xf>
    <xf numFmtId="174" fontId="11" fillId="0" borderId="17" xfId="0" applyNumberFormat="1" applyFont="1" applyBorder="1" applyAlignment="1">
      <alignment horizontal="right" vertical="center" indent="2"/>
    </xf>
    <xf numFmtId="174" fontId="11" fillId="0" borderId="49" xfId="0" applyNumberFormat="1" applyFont="1" applyBorder="1" applyAlignment="1">
      <alignment horizontal="right" vertical="center" indent="2"/>
    </xf>
    <xf numFmtId="174" fontId="11" fillId="0" borderId="25" xfId="0" applyNumberFormat="1" applyFont="1" applyBorder="1" applyAlignment="1">
      <alignment horizontal="right" vertical="center" indent="2"/>
    </xf>
    <xf numFmtId="174" fontId="8" fillId="0" borderId="36" xfId="0" applyNumberFormat="1" applyFont="1" applyBorder="1" applyAlignment="1">
      <alignment horizontal="right" vertical="center" indent="2"/>
    </xf>
    <xf numFmtId="174" fontId="8" fillId="0" borderId="37" xfId="0" applyNumberFormat="1" applyFont="1" applyBorder="1" applyAlignment="1">
      <alignment horizontal="right" vertical="center" indent="2"/>
    </xf>
    <xf numFmtId="174" fontId="8" fillId="0" borderId="49" xfId="0" applyNumberFormat="1" applyFont="1" applyBorder="1" applyAlignment="1">
      <alignment horizontal="right" vertical="center" indent="2"/>
    </xf>
    <xf numFmtId="174" fontId="8" fillId="0" borderId="25" xfId="0" applyNumberFormat="1" applyFont="1" applyBorder="1" applyAlignment="1">
      <alignment horizontal="right" vertical="center" indent="2"/>
    </xf>
    <xf numFmtId="174" fontId="8" fillId="0" borderId="54" xfId="0" applyNumberFormat="1" applyFont="1" applyBorder="1" applyAlignment="1">
      <alignment horizontal="right" vertical="center" indent="2"/>
    </xf>
    <xf numFmtId="174" fontId="8" fillId="0" borderId="24" xfId="0" applyNumberFormat="1" applyFont="1" applyBorder="1" applyAlignment="1">
      <alignment horizontal="right" vertical="center" indent="2"/>
    </xf>
    <xf numFmtId="0" fontId="10" fillId="0" borderId="5" xfId="0" applyFont="1" applyBorder="1" applyAlignment="1">
      <alignment horizontal="center"/>
    </xf>
    <xf numFmtId="173" fontId="8" fillId="0" borderId="5" xfId="0" applyNumberFormat="1" applyFont="1" applyBorder="1" applyAlignment="1">
      <alignment horizontal="distributed" vertical="center"/>
    </xf>
    <xf numFmtId="173" fontId="8" fillId="0" borderId="1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 indent="2"/>
    </xf>
    <xf numFmtId="178" fontId="2" fillId="0" borderId="6" xfId="0" applyNumberFormat="1" applyFont="1" applyBorder="1" applyAlignment="1">
      <alignment horizontal="right" vertical="center" indent="2"/>
    </xf>
    <xf numFmtId="0" fontId="5" fillId="0" borderId="0" xfId="0" applyFont="1" applyAlignment="1">
      <alignment horizontal="center"/>
    </xf>
    <xf numFmtId="174" fontId="4" fillId="0" borderId="18" xfId="0" applyNumberFormat="1" applyFont="1" applyBorder="1" applyAlignment="1">
      <alignment horizontal="center" vertical="center"/>
    </xf>
    <xf numFmtId="174" fontId="4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69" fontId="2" fillId="0" borderId="18" xfId="0" applyNumberFormat="1" applyFont="1" applyBorder="1" applyAlignment="1">
      <alignment horizontal="right" vertical="center" indent="2"/>
    </xf>
    <xf numFmtId="169" fontId="2" fillId="0" borderId="6" xfId="0" applyNumberFormat="1" applyFont="1" applyBorder="1" applyAlignment="1">
      <alignment horizontal="right" vertical="center" indent="2"/>
    </xf>
    <xf numFmtId="176" fontId="22" fillId="0" borderId="30" xfId="0" applyNumberFormat="1" applyFont="1" applyBorder="1" applyAlignment="1">
      <alignment horizontal="center" vertical="center" textRotation="90"/>
    </xf>
    <xf numFmtId="176" fontId="22" fillId="0" borderId="57" xfId="0" applyNumberFormat="1" applyFont="1" applyBorder="1" applyAlignment="1">
      <alignment horizontal="center" vertical="center" textRotation="90"/>
    </xf>
    <xf numFmtId="176" fontId="22" fillId="0" borderId="31" xfId="0" applyNumberFormat="1" applyFont="1" applyBorder="1" applyAlignment="1">
      <alignment horizontal="center" vertical="center" textRotation="90"/>
    </xf>
    <xf numFmtId="173" fontId="2" fillId="0" borderId="1" xfId="0" applyNumberFormat="1" applyFont="1" applyBorder="1" applyAlignment="1">
      <alignment horizontal="distributed" vertical="center"/>
    </xf>
    <xf numFmtId="0" fontId="5" fillId="0" borderId="1" xfId="0" applyFont="1" applyBorder="1" applyAlignment="1">
      <alignment horizontal="center" wrapText="1"/>
    </xf>
    <xf numFmtId="174" fontId="5" fillId="0" borderId="18" xfId="0" applyNumberFormat="1" applyFont="1" applyBorder="1" applyAlignment="1">
      <alignment horizontal="right" wrapText="1" indent="3"/>
    </xf>
    <xf numFmtId="0" fontId="5" fillId="0" borderId="6" xfId="0" applyFont="1" applyBorder="1" applyAlignment="1">
      <alignment horizontal="right" wrapText="1" indent="3"/>
    </xf>
    <xf numFmtId="0" fontId="2" fillId="0" borderId="3" xfId="0" applyFont="1" applyBorder="1" applyAlignment="1">
      <alignment horizontal="left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left" wrapText="1"/>
    </xf>
    <xf numFmtId="173" fontId="5" fillId="0" borderId="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distributed"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9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29" fillId="0" borderId="18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3" fontId="5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tabSelected="1" zoomScaleSheetLayoutView="100" workbookViewId="0" topLeftCell="A24">
      <selection activeCell="E3" sqref="E3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8.75390625" style="1" customWidth="1"/>
    <col min="4" max="4" width="33.75390625" style="1" customWidth="1"/>
    <col min="5" max="5" width="18.75390625" style="1" customWidth="1"/>
    <col min="6" max="6" width="5.75390625" style="1" customWidth="1"/>
    <col min="7" max="7" width="20.75390625" style="1" customWidth="1"/>
    <col min="8" max="16384" width="9.125" style="1" customWidth="1"/>
  </cols>
  <sheetData>
    <row r="1" ht="15" customHeight="1">
      <c r="A1" s="1" t="s">
        <v>84</v>
      </c>
    </row>
    <row r="2" ht="15" customHeight="1"/>
    <row r="3" spans="3:7" ht="15" customHeight="1">
      <c r="C3" s="69" t="s">
        <v>4</v>
      </c>
      <c r="E3" s="55"/>
      <c r="F3" s="48" t="s">
        <v>3</v>
      </c>
      <c r="G3" s="72">
        <f ca="1">TODAY()</f>
        <v>38996</v>
      </c>
    </row>
    <row r="4" ht="15" customHeight="1">
      <c r="D4" s="77" t="s">
        <v>76</v>
      </c>
    </row>
    <row r="5" ht="12" customHeight="1">
      <c r="D5" s="77"/>
    </row>
    <row r="6" spans="1:8" ht="18.75">
      <c r="A6" s="5"/>
      <c r="B6" s="5"/>
      <c r="C6" s="74"/>
      <c r="D6" s="74" t="s">
        <v>59</v>
      </c>
      <c r="E6" s="177"/>
      <c r="F6" s="48" t="s">
        <v>3</v>
      </c>
      <c r="G6" s="72"/>
      <c r="H6" s="5"/>
    </row>
    <row r="7" spans="1:8" ht="18" customHeight="1">
      <c r="A7" s="5"/>
      <c r="B7" s="5"/>
      <c r="C7" s="69" t="s">
        <v>70</v>
      </c>
      <c r="D7" s="95"/>
      <c r="E7" s="48"/>
      <c r="F7" s="74"/>
      <c r="G7" s="74"/>
      <c r="H7" s="5"/>
    </row>
    <row r="8" spans="1:8" ht="18" customHeight="1">
      <c r="A8" s="5"/>
      <c r="B8" s="5"/>
      <c r="C8" s="56" t="s">
        <v>14</v>
      </c>
      <c r="D8" s="100"/>
      <c r="E8" s="27"/>
      <c r="F8" s="27" t="s">
        <v>17</v>
      </c>
      <c r="G8" s="94"/>
      <c r="H8" s="5"/>
    </row>
    <row r="9" spans="1:8" ht="18" customHeight="1">
      <c r="A9" s="5"/>
      <c r="B9" s="5"/>
      <c r="C9" s="29" t="s">
        <v>18</v>
      </c>
      <c r="D9" s="101"/>
      <c r="E9" s="55"/>
      <c r="F9" s="74"/>
      <c r="G9" s="74"/>
      <c r="H9" s="5"/>
    </row>
    <row r="10" spans="1:8" ht="18" customHeight="1">
      <c r="A10" s="5"/>
      <c r="B10" s="79"/>
      <c r="C10" s="27" t="s">
        <v>16</v>
      </c>
      <c r="D10" s="101"/>
      <c r="E10" s="85"/>
      <c r="F10" s="74"/>
      <c r="G10" s="112"/>
      <c r="H10" s="5"/>
    </row>
    <row r="11" spans="1:7" ht="12" customHeight="1" thickBot="1">
      <c r="A11" s="75"/>
      <c r="B11" s="76"/>
      <c r="C11" s="76"/>
      <c r="D11" s="76"/>
      <c r="E11" s="5"/>
      <c r="F11" s="5"/>
      <c r="G11" s="5"/>
    </row>
    <row r="12" spans="1:11" ht="18" customHeight="1" thickTop="1">
      <c r="A12" s="132" t="s">
        <v>102</v>
      </c>
      <c r="B12" s="266" t="s">
        <v>57</v>
      </c>
      <c r="C12" s="270" t="s">
        <v>53</v>
      </c>
      <c r="D12" s="270"/>
      <c r="E12" s="235"/>
      <c r="F12" s="242" t="s">
        <v>72</v>
      </c>
      <c r="G12" s="243"/>
      <c r="H12" s="35"/>
      <c r="I12" s="35"/>
      <c r="J12" s="35"/>
      <c r="K12" s="35"/>
    </row>
    <row r="13" spans="1:11" ht="18" customHeight="1" thickBot="1">
      <c r="A13" s="133">
        <v>3.5</v>
      </c>
      <c r="B13" s="267"/>
      <c r="C13" s="236"/>
      <c r="D13" s="236"/>
      <c r="E13" s="237"/>
      <c r="F13" s="244"/>
      <c r="G13" s="245"/>
      <c r="H13" s="35"/>
      <c r="I13" s="35"/>
      <c r="J13" s="35"/>
      <c r="K13" s="35"/>
    </row>
    <row r="14" spans="1:11" ht="19.5" customHeight="1" thickTop="1">
      <c r="A14" s="258" t="s">
        <v>73</v>
      </c>
      <c r="B14" s="82">
        <v>1</v>
      </c>
      <c r="C14" s="238" t="s">
        <v>55</v>
      </c>
      <c r="D14" s="238"/>
      <c r="E14" s="239"/>
      <c r="F14" s="231"/>
      <c r="G14" s="232"/>
      <c r="H14" s="35"/>
      <c r="I14" s="35"/>
      <c r="J14" s="35"/>
      <c r="K14" s="35"/>
    </row>
    <row r="15" spans="1:11" ht="19.5" customHeight="1">
      <c r="A15" s="259"/>
      <c r="B15" s="88">
        <f>B14+1</f>
        <v>2</v>
      </c>
      <c r="C15" s="240" t="s">
        <v>56</v>
      </c>
      <c r="D15" s="240"/>
      <c r="E15" s="241"/>
      <c r="F15" s="233">
        <f>SUM(F17:F19)</f>
        <v>0</v>
      </c>
      <c r="G15" s="234"/>
      <c r="H15" s="35"/>
      <c r="I15" s="35"/>
      <c r="J15" s="35"/>
      <c r="K15" s="35"/>
    </row>
    <row r="16" spans="1:11" ht="19.5" customHeight="1" thickBot="1">
      <c r="A16" s="260"/>
      <c r="B16" s="89">
        <f>B15+1</f>
        <v>3</v>
      </c>
      <c r="C16" s="99" t="s">
        <v>71</v>
      </c>
      <c r="D16" s="99"/>
      <c r="E16" s="110" t="e">
        <f>F16/F14</f>
        <v>#DIV/0!</v>
      </c>
      <c r="F16" s="268">
        <f>F14-F15</f>
        <v>0</v>
      </c>
      <c r="G16" s="269"/>
      <c r="H16" s="35"/>
      <c r="I16" s="35"/>
      <c r="J16" s="35"/>
      <c r="K16" s="35"/>
    </row>
    <row r="17" spans="1:11" ht="19.5" customHeight="1" thickBot="1" thickTop="1">
      <c r="A17" s="134">
        <v>3.55</v>
      </c>
      <c r="B17" s="83" t="s">
        <v>89</v>
      </c>
      <c r="C17" s="86" t="s">
        <v>90</v>
      </c>
      <c r="D17" s="102"/>
      <c r="E17" s="103"/>
      <c r="F17" s="264">
        <f>ROUNDDOWN(A17%*F14,-1)</f>
        <v>0</v>
      </c>
      <c r="G17" s="265"/>
      <c r="H17" s="35"/>
      <c r="I17" s="35"/>
      <c r="J17" s="35"/>
      <c r="K17" s="35"/>
    </row>
    <row r="18" spans="1:11" ht="18" customHeight="1" thickBot="1" thickTop="1">
      <c r="A18" s="253" t="s">
        <v>69</v>
      </c>
      <c r="B18" s="83" t="s">
        <v>62</v>
      </c>
      <c r="C18" s="229" t="s">
        <v>58</v>
      </c>
      <c r="D18" s="229"/>
      <c r="E18" s="230"/>
      <c r="F18" s="264">
        <f>СубПодряд!I41</f>
        <v>0</v>
      </c>
      <c r="G18" s="265"/>
      <c r="H18" s="35"/>
      <c r="I18" s="35"/>
      <c r="J18" s="35"/>
      <c r="K18" s="35"/>
    </row>
    <row r="19" spans="1:11" ht="18" customHeight="1" thickBot="1" thickTop="1">
      <c r="A19" s="254"/>
      <c r="B19" s="83" t="s">
        <v>61</v>
      </c>
      <c r="C19" s="229" t="s">
        <v>60</v>
      </c>
      <c r="D19" s="229"/>
      <c r="E19" s="230"/>
      <c r="F19" s="264">
        <f>SUM(F20:F25)</f>
        <v>0</v>
      </c>
      <c r="G19" s="265"/>
      <c r="H19" s="35"/>
      <c r="I19" s="35"/>
      <c r="J19" s="35"/>
      <c r="K19" s="35"/>
    </row>
    <row r="20" spans="1:11" ht="18" customHeight="1" thickTop="1">
      <c r="A20" s="254"/>
      <c r="B20" s="97" t="s">
        <v>63</v>
      </c>
      <c r="C20" s="226" t="s">
        <v>67</v>
      </c>
      <c r="D20" s="226"/>
      <c r="E20" s="227"/>
      <c r="F20" s="262">
        <f>'Материал+Изд.'!H43</f>
        <v>0</v>
      </c>
      <c r="G20" s="263"/>
      <c r="H20" s="35"/>
      <c r="I20" s="35"/>
      <c r="J20" s="35"/>
      <c r="K20" s="35"/>
    </row>
    <row r="21" spans="1:11" ht="18" customHeight="1">
      <c r="A21" s="254"/>
      <c r="B21" s="80" t="s">
        <v>64</v>
      </c>
      <c r="C21" s="248" t="s">
        <v>85</v>
      </c>
      <c r="D21" s="248"/>
      <c r="E21" s="249"/>
      <c r="F21" s="250">
        <f>ОР!H45/(1-$A$13%)</f>
        <v>0</v>
      </c>
      <c r="G21" s="251"/>
      <c r="H21" s="35"/>
      <c r="I21" s="35"/>
      <c r="J21" s="35"/>
      <c r="K21" s="35"/>
    </row>
    <row r="22" spans="1:11" ht="18" customHeight="1">
      <c r="A22" s="254"/>
      <c r="B22" s="80" t="s">
        <v>65</v>
      </c>
      <c r="C22" s="248" t="s">
        <v>91</v>
      </c>
      <c r="D22" s="248"/>
      <c r="E22" s="249"/>
      <c r="F22" s="250">
        <f>'ФЗП-Стр'!H45/(1-$A$13%)</f>
        <v>0</v>
      </c>
      <c r="G22" s="251"/>
      <c r="H22" s="35"/>
      <c r="I22" s="35"/>
      <c r="J22" s="35"/>
      <c r="K22" s="35"/>
    </row>
    <row r="23" spans="1:11" ht="18" customHeight="1">
      <c r="A23" s="254"/>
      <c r="B23" s="80" t="s">
        <v>66</v>
      </c>
      <c r="C23" s="248" t="s">
        <v>86</v>
      </c>
      <c r="D23" s="248"/>
      <c r="E23" s="249"/>
      <c r="F23" s="250">
        <f>Цех!H45</f>
        <v>0</v>
      </c>
      <c r="G23" s="251"/>
      <c r="H23" s="35"/>
      <c r="I23" s="35"/>
      <c r="J23" s="35"/>
      <c r="K23" s="35"/>
    </row>
    <row r="24" spans="1:11" ht="18" customHeight="1">
      <c r="A24" s="254"/>
      <c r="B24" s="80" t="s">
        <v>87</v>
      </c>
      <c r="C24" s="248" t="s">
        <v>68</v>
      </c>
      <c r="D24" s="248"/>
      <c r="E24" s="249"/>
      <c r="F24" s="250">
        <f>'Тр.+ Мех.'!H44/(1-$A$13%)</f>
        <v>0</v>
      </c>
      <c r="G24" s="251"/>
      <c r="H24" s="35"/>
      <c r="I24" s="35"/>
      <c r="J24" s="35"/>
      <c r="K24" s="35"/>
    </row>
    <row r="25" spans="1:11" ht="18" customHeight="1" thickBot="1">
      <c r="A25" s="255"/>
      <c r="B25" s="81" t="s">
        <v>88</v>
      </c>
      <c r="C25" s="84" t="s">
        <v>101</v>
      </c>
      <c r="D25" s="87"/>
      <c r="E25" s="111" t="e">
        <f>F25/(VALUE(F19)-F25)</f>
        <v>#DIV/0!</v>
      </c>
      <c r="F25" s="256">
        <f>Разное!H43/(1-$A$13%)</f>
        <v>0</v>
      </c>
      <c r="G25" s="257"/>
      <c r="H25" s="35"/>
      <c r="I25" s="35"/>
      <c r="J25" s="35"/>
      <c r="K25" s="35"/>
    </row>
    <row r="26" spans="1:11" ht="13.5" thickTop="1">
      <c r="A26" s="35"/>
      <c r="B26" s="96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5.75">
      <c r="A27" s="35"/>
      <c r="B27" s="261" t="s">
        <v>77</v>
      </c>
      <c r="C27" s="261"/>
      <c r="D27" s="261"/>
      <c r="E27" s="261"/>
      <c r="F27" s="261"/>
      <c r="G27" s="261"/>
      <c r="H27" s="35"/>
      <c r="I27" s="35"/>
      <c r="J27" s="35"/>
      <c r="K27" s="35"/>
    </row>
    <row r="28" spans="1:1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30" customHeight="1">
      <c r="A29" s="90">
        <v>1</v>
      </c>
      <c r="B29" s="252" t="s">
        <v>6</v>
      </c>
      <c r="C29" s="252"/>
      <c r="D29" s="35"/>
      <c r="E29" s="91"/>
      <c r="F29" s="35"/>
      <c r="G29" s="91"/>
      <c r="H29" s="35"/>
      <c r="I29" s="35"/>
      <c r="J29" s="35"/>
      <c r="K29" s="35"/>
    </row>
    <row r="30" spans="1:11" ht="30" customHeight="1">
      <c r="A30" s="92">
        <f>A29+1</f>
        <v>2</v>
      </c>
      <c r="B30" s="252" t="s">
        <v>78</v>
      </c>
      <c r="C30" s="252"/>
      <c r="D30" s="77" t="s">
        <v>80</v>
      </c>
      <c r="E30" s="50"/>
      <c r="F30" s="35"/>
      <c r="G30" s="50"/>
      <c r="H30" s="35"/>
      <c r="I30" s="35"/>
      <c r="J30" s="35"/>
      <c r="K30" s="35"/>
    </row>
    <row r="31" spans="1:11" ht="30" customHeight="1">
      <c r="A31" s="92">
        <f aca="true" t="shared" si="0" ref="A31:A38">A30+1</f>
        <v>3</v>
      </c>
      <c r="B31" s="247" t="s">
        <v>7</v>
      </c>
      <c r="C31" s="247"/>
      <c r="D31" s="77" t="s">
        <v>80</v>
      </c>
      <c r="E31" s="50"/>
      <c r="F31" s="35"/>
      <c r="G31" s="50"/>
      <c r="H31" s="35"/>
      <c r="I31" s="35"/>
      <c r="J31" s="35"/>
      <c r="K31" s="35"/>
    </row>
    <row r="32" spans="1:11" ht="30" customHeight="1">
      <c r="A32" s="92">
        <f t="shared" si="0"/>
        <v>4</v>
      </c>
      <c r="B32" s="247" t="s">
        <v>79</v>
      </c>
      <c r="C32" s="247"/>
      <c r="D32" s="77" t="s">
        <v>80</v>
      </c>
      <c r="E32" s="50"/>
      <c r="F32" s="35"/>
      <c r="G32" s="50"/>
      <c r="H32" s="35"/>
      <c r="I32" s="35"/>
      <c r="J32" s="35"/>
      <c r="K32" s="35"/>
    </row>
    <row r="33" spans="1:11" ht="30" customHeight="1">
      <c r="A33" s="92">
        <f t="shared" si="0"/>
        <v>5</v>
      </c>
      <c r="B33" s="247" t="s">
        <v>82</v>
      </c>
      <c r="C33" s="247"/>
      <c r="D33" s="77" t="s">
        <v>80</v>
      </c>
      <c r="E33" s="50"/>
      <c r="F33" s="35"/>
      <c r="G33" s="50"/>
      <c r="H33" s="35"/>
      <c r="I33" s="35"/>
      <c r="J33" s="35"/>
      <c r="K33" s="35"/>
    </row>
    <row r="34" spans="1:11" ht="30" customHeight="1">
      <c r="A34" s="92">
        <f t="shared" si="0"/>
        <v>6</v>
      </c>
      <c r="B34" s="247" t="s">
        <v>83</v>
      </c>
      <c r="C34" s="247"/>
      <c r="D34" s="77" t="s">
        <v>80</v>
      </c>
      <c r="E34" s="50"/>
      <c r="F34" s="35"/>
      <c r="G34" s="50"/>
      <c r="H34" s="35"/>
      <c r="I34" s="35"/>
      <c r="J34" s="35"/>
      <c r="K34" s="35"/>
    </row>
    <row r="35" spans="1:11" ht="30" customHeight="1">
      <c r="A35" s="92">
        <f t="shared" si="0"/>
        <v>7</v>
      </c>
      <c r="B35" s="247" t="s">
        <v>8</v>
      </c>
      <c r="C35" s="247"/>
      <c r="D35" s="77" t="s">
        <v>80</v>
      </c>
      <c r="E35" s="50"/>
      <c r="F35" s="35"/>
      <c r="G35" s="50"/>
      <c r="H35" s="35"/>
      <c r="I35" s="35"/>
      <c r="J35" s="35"/>
      <c r="K35" s="35"/>
    </row>
    <row r="36" spans="1:3" ht="30" customHeight="1" hidden="1">
      <c r="A36" s="92">
        <f t="shared" si="0"/>
        <v>8</v>
      </c>
      <c r="B36" s="247"/>
      <c r="C36" s="247"/>
    </row>
    <row r="37" spans="1:3" ht="30" customHeight="1" hidden="1">
      <c r="A37" s="92">
        <f t="shared" si="0"/>
        <v>9</v>
      </c>
      <c r="B37" s="247"/>
      <c r="C37" s="247"/>
    </row>
    <row r="38" spans="1:3" ht="30" customHeight="1" hidden="1">
      <c r="A38" s="92">
        <f t="shared" si="0"/>
        <v>10</v>
      </c>
      <c r="B38" s="247"/>
      <c r="C38" s="247"/>
    </row>
    <row r="39" spans="4:7" ht="15.75">
      <c r="D39" s="77" t="s">
        <v>80</v>
      </c>
      <c r="E39" s="93" t="s">
        <v>21</v>
      </c>
      <c r="F39" s="93"/>
      <c r="G39" s="93" t="s">
        <v>81</v>
      </c>
    </row>
  </sheetData>
  <mergeCells count="37">
    <mergeCell ref="B36:C36"/>
    <mergeCell ref="B37:C37"/>
    <mergeCell ref="B38:C38"/>
    <mergeCell ref="C18:E18"/>
    <mergeCell ref="C19:E19"/>
    <mergeCell ref="C20:E20"/>
    <mergeCell ref="C21:E21"/>
    <mergeCell ref="C24:E24"/>
    <mergeCell ref="B29:C29"/>
    <mergeCell ref="B34:C34"/>
    <mergeCell ref="B12:B13"/>
    <mergeCell ref="F19:G19"/>
    <mergeCell ref="F16:G16"/>
    <mergeCell ref="C12:E13"/>
    <mergeCell ref="C14:E14"/>
    <mergeCell ref="C15:E15"/>
    <mergeCell ref="F12:G13"/>
    <mergeCell ref="F14:G14"/>
    <mergeCell ref="F15:G15"/>
    <mergeCell ref="F17:G17"/>
    <mergeCell ref="A18:A25"/>
    <mergeCell ref="F25:G25"/>
    <mergeCell ref="A14:A16"/>
    <mergeCell ref="B27:G27"/>
    <mergeCell ref="C22:E22"/>
    <mergeCell ref="F22:G22"/>
    <mergeCell ref="F20:G20"/>
    <mergeCell ref="F21:G21"/>
    <mergeCell ref="F24:G24"/>
    <mergeCell ref="F18:G18"/>
    <mergeCell ref="B35:C35"/>
    <mergeCell ref="C23:E23"/>
    <mergeCell ref="F23:G23"/>
    <mergeCell ref="B30:C30"/>
    <mergeCell ref="B31:C31"/>
    <mergeCell ref="B32:C32"/>
    <mergeCell ref="B33:C33"/>
  </mergeCells>
  <printOptions horizontalCentered="1"/>
  <pageMargins left="0.1968503937007874" right="0" top="0.3937007874015748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zoomScaleSheetLayoutView="100" workbookViewId="0" topLeftCell="A1">
      <selection activeCell="B12" sqref="B12:H14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28.75390625" style="1" customWidth="1"/>
    <col min="4" max="4" width="15.00390625" style="1" customWidth="1"/>
    <col min="5" max="5" width="5.625" style="1" customWidth="1"/>
    <col min="6" max="6" width="9.75390625" style="1" customWidth="1"/>
    <col min="7" max="7" width="10.75390625" style="1" customWidth="1"/>
    <col min="8" max="8" width="16.75390625" style="1" customWidth="1"/>
    <col min="9" max="16384" width="9.125" style="1" customWidth="1"/>
  </cols>
  <sheetData>
    <row r="1" ht="15" customHeight="1">
      <c r="H1" s="9" t="s">
        <v>96</v>
      </c>
    </row>
    <row r="2" spans="7:8" ht="12.75" customHeight="1">
      <c r="G2" s="7" t="s">
        <v>15</v>
      </c>
      <c r="H2" s="78">
        <f>'Бюджет - var`1'!E6</f>
        <v>0</v>
      </c>
    </row>
    <row r="3" spans="7:8" ht="12.75" customHeight="1">
      <c r="G3" s="7" t="s">
        <v>3</v>
      </c>
      <c r="H3" s="51">
        <f>'Бюджет - var`1'!G6</f>
        <v>0</v>
      </c>
    </row>
    <row r="5" spans="1:8" ht="15.75" customHeight="1">
      <c r="A5" s="321" t="s">
        <v>95</v>
      </c>
      <c r="B5" s="321"/>
      <c r="C5" s="321"/>
      <c r="D5" s="321"/>
      <c r="E5" s="321"/>
      <c r="F5" s="321"/>
      <c r="G5" s="321"/>
      <c r="H5" s="321"/>
    </row>
    <row r="7" spans="2:8" ht="15.75" customHeight="1">
      <c r="B7" s="27" t="s">
        <v>14</v>
      </c>
      <c r="C7" s="66">
        <f>'Бюджет - var`1'!D8</f>
        <v>0</v>
      </c>
      <c r="D7" s="2"/>
      <c r="F7" s="27" t="s">
        <v>17</v>
      </c>
      <c r="G7" s="328">
        <f>'Бюджет - var`1'!G8</f>
        <v>0</v>
      </c>
      <c r="H7" s="328"/>
    </row>
    <row r="8" spans="2:7" ht="15.75">
      <c r="B8" s="29" t="s">
        <v>18</v>
      </c>
      <c r="C8" s="104">
        <f>'Бюджет - var`1'!D9</f>
        <v>0</v>
      </c>
      <c r="D8" s="20"/>
      <c r="E8" s="20"/>
      <c r="F8" s="20"/>
      <c r="G8" s="20"/>
    </row>
    <row r="9" spans="2:7" ht="15.75">
      <c r="B9" s="27" t="s">
        <v>16</v>
      </c>
      <c r="C9" s="98"/>
      <c r="D9" s="22"/>
      <c r="E9" s="22"/>
      <c r="F9" s="22"/>
      <c r="G9" s="22"/>
    </row>
    <row r="11" spans="1:9" ht="27" customHeight="1">
      <c r="A11" s="52" t="s">
        <v>0</v>
      </c>
      <c r="B11" s="310" t="s">
        <v>46</v>
      </c>
      <c r="C11" s="310"/>
      <c r="D11" s="310"/>
      <c r="E11" s="24" t="s">
        <v>39</v>
      </c>
      <c r="F11" s="24" t="s">
        <v>45</v>
      </c>
      <c r="G11" s="24" t="s">
        <v>40</v>
      </c>
      <c r="H11" s="24" t="s">
        <v>28</v>
      </c>
      <c r="I11" s="35"/>
    </row>
    <row r="12" spans="1:9" ht="15" customHeight="1">
      <c r="A12" s="54">
        <v>1</v>
      </c>
      <c r="B12" s="114"/>
      <c r="C12" s="115"/>
      <c r="D12" s="116"/>
      <c r="E12" s="24"/>
      <c r="F12" s="62"/>
      <c r="G12" s="64"/>
      <c r="H12" s="63"/>
      <c r="I12" s="35"/>
    </row>
    <row r="13" spans="1:9" ht="15" customHeight="1">
      <c r="A13" s="54">
        <f aca="true" t="shared" si="0" ref="A13:A21">A12+1</f>
        <v>2</v>
      </c>
      <c r="B13" s="114"/>
      <c r="C13" s="115"/>
      <c r="D13" s="116"/>
      <c r="E13" s="24"/>
      <c r="F13" s="62"/>
      <c r="G13" s="64"/>
      <c r="H13" s="63"/>
      <c r="I13" s="35"/>
    </row>
    <row r="14" spans="1:9" ht="15" customHeight="1">
      <c r="A14" s="54">
        <f t="shared" si="0"/>
        <v>3</v>
      </c>
      <c r="B14" s="114"/>
      <c r="C14" s="115"/>
      <c r="D14" s="116"/>
      <c r="E14" s="24"/>
      <c r="F14" s="62"/>
      <c r="G14" s="61"/>
      <c r="H14" s="63"/>
      <c r="I14" s="35"/>
    </row>
    <row r="15" spans="1:9" ht="15" customHeight="1" hidden="1">
      <c r="A15" s="54">
        <f t="shared" si="0"/>
        <v>4</v>
      </c>
      <c r="B15" s="114"/>
      <c r="C15" s="115"/>
      <c r="D15" s="116"/>
      <c r="E15" s="24"/>
      <c r="F15" s="62"/>
      <c r="G15" s="61"/>
      <c r="H15" s="63"/>
      <c r="I15" s="35"/>
    </row>
    <row r="16" spans="1:9" ht="15" customHeight="1" hidden="1">
      <c r="A16" s="54">
        <f t="shared" si="0"/>
        <v>5</v>
      </c>
      <c r="B16" s="114"/>
      <c r="C16" s="115"/>
      <c r="D16" s="116"/>
      <c r="E16" s="24"/>
      <c r="F16" s="62"/>
      <c r="G16" s="61"/>
      <c r="H16" s="63"/>
      <c r="I16" s="35"/>
    </row>
    <row r="17" spans="1:9" ht="15" customHeight="1" hidden="1">
      <c r="A17" s="54">
        <f t="shared" si="0"/>
        <v>6</v>
      </c>
      <c r="B17" s="114"/>
      <c r="C17" s="115"/>
      <c r="D17" s="116"/>
      <c r="E17" s="24"/>
      <c r="F17" s="62"/>
      <c r="G17" s="61"/>
      <c r="H17" s="63"/>
      <c r="I17" s="35"/>
    </row>
    <row r="18" spans="1:9" ht="15" customHeight="1" hidden="1">
      <c r="A18" s="54">
        <f t="shared" si="0"/>
        <v>7</v>
      </c>
      <c r="B18" s="114"/>
      <c r="C18" s="115"/>
      <c r="D18" s="116"/>
      <c r="E18" s="24"/>
      <c r="F18" s="62"/>
      <c r="G18" s="61"/>
      <c r="H18" s="63"/>
      <c r="I18" s="35"/>
    </row>
    <row r="19" spans="1:9" ht="15" customHeight="1" hidden="1">
      <c r="A19" s="54">
        <f t="shared" si="0"/>
        <v>8</v>
      </c>
      <c r="B19" s="114"/>
      <c r="C19" s="115"/>
      <c r="D19" s="116"/>
      <c r="E19" s="24"/>
      <c r="F19" s="62"/>
      <c r="G19" s="61"/>
      <c r="H19" s="63"/>
      <c r="I19" s="35"/>
    </row>
    <row r="20" spans="1:9" ht="15" customHeight="1" hidden="1">
      <c r="A20" s="54">
        <f t="shared" si="0"/>
        <v>9</v>
      </c>
      <c r="B20" s="114"/>
      <c r="C20" s="115"/>
      <c r="D20" s="116"/>
      <c r="E20" s="24"/>
      <c r="F20" s="62"/>
      <c r="G20" s="61"/>
      <c r="H20" s="63"/>
      <c r="I20" s="35"/>
    </row>
    <row r="21" spans="1:9" ht="15" customHeight="1" hidden="1">
      <c r="A21" s="54">
        <f t="shared" si="0"/>
        <v>10</v>
      </c>
      <c r="B21" s="114"/>
      <c r="C21" s="115"/>
      <c r="D21" s="116"/>
      <c r="E21" s="24"/>
      <c r="F21" s="62"/>
      <c r="G21" s="61"/>
      <c r="H21" s="63"/>
      <c r="I21" s="35"/>
    </row>
    <row r="22" spans="1:9" ht="15" customHeight="1" hidden="1">
      <c r="A22" s="54"/>
      <c r="B22" s="114"/>
      <c r="C22" s="115"/>
      <c r="D22" s="116"/>
      <c r="E22" s="24"/>
      <c r="F22" s="62"/>
      <c r="G22" s="61"/>
      <c r="H22" s="63">
        <f aca="true" t="shared" si="1" ref="H22:H44">F22*G22</f>
        <v>0</v>
      </c>
      <c r="I22" s="35"/>
    </row>
    <row r="23" spans="1:9" ht="15" customHeight="1" hidden="1">
      <c r="A23" s="54"/>
      <c r="B23" s="114"/>
      <c r="C23" s="115"/>
      <c r="D23" s="116"/>
      <c r="E23" s="24"/>
      <c r="F23" s="62"/>
      <c r="G23" s="61"/>
      <c r="H23" s="63">
        <f t="shared" si="1"/>
        <v>0</v>
      </c>
      <c r="I23" s="35"/>
    </row>
    <row r="24" spans="1:9" ht="15" customHeight="1" hidden="1">
      <c r="A24" s="54"/>
      <c r="B24" s="114"/>
      <c r="C24" s="115"/>
      <c r="D24" s="116"/>
      <c r="E24" s="24"/>
      <c r="F24" s="62"/>
      <c r="G24" s="61"/>
      <c r="H24" s="63">
        <f t="shared" si="1"/>
        <v>0</v>
      </c>
      <c r="I24" s="35"/>
    </row>
    <row r="25" spans="1:9" ht="15" customHeight="1" hidden="1">
      <c r="A25" s="54"/>
      <c r="B25" s="114"/>
      <c r="C25" s="115"/>
      <c r="D25" s="116"/>
      <c r="E25" s="24"/>
      <c r="F25" s="62"/>
      <c r="G25" s="61"/>
      <c r="H25" s="63">
        <f t="shared" si="1"/>
        <v>0</v>
      </c>
      <c r="I25" s="35"/>
    </row>
    <row r="26" spans="1:9" ht="15" customHeight="1" hidden="1">
      <c r="A26" s="54"/>
      <c r="B26" s="114"/>
      <c r="C26" s="115"/>
      <c r="D26" s="116"/>
      <c r="E26" s="24"/>
      <c r="F26" s="62"/>
      <c r="G26" s="61"/>
      <c r="H26" s="63">
        <f t="shared" si="1"/>
        <v>0</v>
      </c>
      <c r="I26" s="35"/>
    </row>
    <row r="27" spans="1:9" ht="15" customHeight="1" hidden="1">
      <c r="A27" s="54"/>
      <c r="B27" s="114"/>
      <c r="C27" s="115"/>
      <c r="D27" s="116"/>
      <c r="E27" s="24"/>
      <c r="F27" s="62"/>
      <c r="G27" s="61"/>
      <c r="H27" s="63">
        <f t="shared" si="1"/>
        <v>0</v>
      </c>
      <c r="I27" s="35"/>
    </row>
    <row r="28" spans="1:9" ht="15" customHeight="1" hidden="1">
      <c r="A28" s="54"/>
      <c r="B28" s="114"/>
      <c r="C28" s="115"/>
      <c r="D28" s="116"/>
      <c r="E28" s="24"/>
      <c r="F28" s="62"/>
      <c r="G28" s="61"/>
      <c r="H28" s="63">
        <f t="shared" si="1"/>
        <v>0</v>
      </c>
      <c r="I28" s="35"/>
    </row>
    <row r="29" spans="1:9" ht="15" customHeight="1" hidden="1">
      <c r="A29" s="54"/>
      <c r="B29" s="114"/>
      <c r="C29" s="115"/>
      <c r="D29" s="116"/>
      <c r="E29" s="24"/>
      <c r="F29" s="62"/>
      <c r="G29" s="61"/>
      <c r="H29" s="63">
        <f t="shared" si="1"/>
        <v>0</v>
      </c>
      <c r="I29" s="35"/>
    </row>
    <row r="30" spans="1:9" ht="15" customHeight="1" hidden="1">
      <c r="A30" s="54"/>
      <c r="B30" s="114"/>
      <c r="C30" s="115"/>
      <c r="D30" s="116"/>
      <c r="E30" s="24"/>
      <c r="F30" s="62"/>
      <c r="G30" s="61"/>
      <c r="H30" s="63">
        <f t="shared" si="1"/>
        <v>0</v>
      </c>
      <c r="I30" s="35"/>
    </row>
    <row r="31" spans="1:9" ht="15" customHeight="1" hidden="1">
      <c r="A31" s="54"/>
      <c r="B31" s="114"/>
      <c r="C31" s="115"/>
      <c r="D31" s="116"/>
      <c r="E31" s="24"/>
      <c r="F31" s="62"/>
      <c r="G31" s="61"/>
      <c r="H31" s="63">
        <f t="shared" si="1"/>
        <v>0</v>
      </c>
      <c r="I31" s="35"/>
    </row>
    <row r="32" spans="1:9" ht="15" customHeight="1" hidden="1">
      <c r="A32" s="54"/>
      <c r="B32" s="114"/>
      <c r="C32" s="115"/>
      <c r="D32" s="116"/>
      <c r="E32" s="24"/>
      <c r="F32" s="62"/>
      <c r="G32" s="61"/>
      <c r="H32" s="63">
        <f t="shared" si="1"/>
        <v>0</v>
      </c>
      <c r="I32" s="35"/>
    </row>
    <row r="33" spans="1:9" ht="15" customHeight="1" hidden="1">
      <c r="A33" s="54"/>
      <c r="B33" s="114"/>
      <c r="C33" s="115"/>
      <c r="D33" s="116"/>
      <c r="E33" s="24"/>
      <c r="F33" s="62"/>
      <c r="G33" s="61"/>
      <c r="H33" s="63">
        <f t="shared" si="1"/>
        <v>0</v>
      </c>
      <c r="I33" s="35"/>
    </row>
    <row r="34" spans="1:9" ht="15" customHeight="1" hidden="1">
      <c r="A34" s="54"/>
      <c r="B34" s="114"/>
      <c r="C34" s="115"/>
      <c r="D34" s="116"/>
      <c r="E34" s="24"/>
      <c r="F34" s="62"/>
      <c r="G34" s="61"/>
      <c r="H34" s="63">
        <f t="shared" si="1"/>
        <v>0</v>
      </c>
      <c r="I34" s="35"/>
    </row>
    <row r="35" spans="1:9" ht="15" customHeight="1" hidden="1">
      <c r="A35" s="54"/>
      <c r="B35" s="114"/>
      <c r="C35" s="115"/>
      <c r="D35" s="116"/>
      <c r="E35" s="24"/>
      <c r="F35" s="62"/>
      <c r="G35" s="61"/>
      <c r="H35" s="63">
        <f t="shared" si="1"/>
        <v>0</v>
      </c>
      <c r="I35" s="35"/>
    </row>
    <row r="36" spans="1:9" ht="15" customHeight="1" hidden="1">
      <c r="A36" s="54"/>
      <c r="B36" s="114"/>
      <c r="C36" s="115"/>
      <c r="D36" s="116"/>
      <c r="E36" s="24"/>
      <c r="F36" s="62"/>
      <c r="G36" s="61"/>
      <c r="H36" s="63">
        <f t="shared" si="1"/>
        <v>0</v>
      </c>
      <c r="I36" s="35"/>
    </row>
    <row r="37" spans="1:9" ht="15" customHeight="1" hidden="1">
      <c r="A37" s="54"/>
      <c r="B37" s="114"/>
      <c r="C37" s="115"/>
      <c r="D37" s="116"/>
      <c r="E37" s="24"/>
      <c r="F37" s="62"/>
      <c r="G37" s="61"/>
      <c r="H37" s="63">
        <f t="shared" si="1"/>
        <v>0</v>
      </c>
      <c r="I37" s="35"/>
    </row>
    <row r="38" spans="1:9" ht="15" customHeight="1" hidden="1">
      <c r="A38" s="54"/>
      <c r="B38" s="114"/>
      <c r="C38" s="115"/>
      <c r="D38" s="116"/>
      <c r="E38" s="24"/>
      <c r="F38" s="62"/>
      <c r="G38" s="61"/>
      <c r="H38" s="63">
        <f t="shared" si="1"/>
        <v>0</v>
      </c>
      <c r="I38" s="35"/>
    </row>
    <row r="39" spans="1:9" ht="15" customHeight="1" hidden="1">
      <c r="A39" s="54"/>
      <c r="B39" s="114"/>
      <c r="C39" s="115"/>
      <c r="D39" s="116"/>
      <c r="E39" s="24"/>
      <c r="F39" s="62"/>
      <c r="G39" s="61"/>
      <c r="H39" s="63">
        <f t="shared" si="1"/>
        <v>0</v>
      </c>
      <c r="I39" s="35"/>
    </row>
    <row r="40" spans="1:9" ht="15" customHeight="1" hidden="1">
      <c r="A40" s="54"/>
      <c r="B40" s="114"/>
      <c r="C40" s="115"/>
      <c r="D40" s="116"/>
      <c r="E40" s="24"/>
      <c r="F40" s="62"/>
      <c r="G40" s="61"/>
      <c r="H40" s="63">
        <f t="shared" si="1"/>
        <v>0</v>
      </c>
      <c r="I40" s="35"/>
    </row>
    <row r="41" spans="1:9" ht="15" customHeight="1" hidden="1">
      <c r="A41" s="54"/>
      <c r="B41" s="114"/>
      <c r="C41" s="115"/>
      <c r="D41" s="116"/>
      <c r="E41" s="24"/>
      <c r="F41" s="62"/>
      <c r="G41" s="61"/>
      <c r="H41" s="63">
        <f t="shared" si="1"/>
        <v>0</v>
      </c>
      <c r="I41" s="35"/>
    </row>
    <row r="42" spans="1:9" ht="15" customHeight="1" hidden="1">
      <c r="A42" s="54"/>
      <c r="B42" s="114"/>
      <c r="C42" s="115"/>
      <c r="D42" s="116"/>
      <c r="E42" s="24"/>
      <c r="F42" s="62"/>
      <c r="G42" s="61"/>
      <c r="H42" s="63">
        <f t="shared" si="1"/>
        <v>0</v>
      </c>
      <c r="I42" s="35"/>
    </row>
    <row r="43" spans="1:9" ht="15" customHeight="1" hidden="1">
      <c r="A43" s="54"/>
      <c r="B43" s="114"/>
      <c r="C43" s="115"/>
      <c r="D43" s="116"/>
      <c r="E43" s="24"/>
      <c r="F43" s="62"/>
      <c r="G43" s="61"/>
      <c r="H43" s="63">
        <f t="shared" si="1"/>
        <v>0</v>
      </c>
      <c r="I43" s="35"/>
    </row>
    <row r="44" spans="1:9" ht="15" customHeight="1" hidden="1">
      <c r="A44" s="54"/>
      <c r="B44" s="114"/>
      <c r="C44" s="115"/>
      <c r="D44" s="116"/>
      <c r="E44" s="24"/>
      <c r="F44" s="62"/>
      <c r="G44" s="61"/>
      <c r="H44" s="63">
        <f t="shared" si="1"/>
        <v>0</v>
      </c>
      <c r="I44" s="35"/>
    </row>
    <row r="45" spans="1:9" ht="15" customHeight="1">
      <c r="A45" s="53"/>
      <c r="B45" s="73"/>
      <c r="C45" s="73"/>
      <c r="D45" s="73"/>
      <c r="E45" s="53"/>
      <c r="F45" s="53"/>
      <c r="G45" s="45" t="s">
        <v>19</v>
      </c>
      <c r="H45" s="65">
        <f>SUM(H12:H44)</f>
        <v>0</v>
      </c>
      <c r="I45" s="35"/>
    </row>
    <row r="46" spans="1:9" ht="12" customHeight="1">
      <c r="A46" s="35"/>
      <c r="B46" s="35"/>
      <c r="C46" s="35"/>
      <c r="D46" s="35"/>
      <c r="E46" s="35"/>
      <c r="F46" s="35"/>
      <c r="G46" s="35"/>
      <c r="H46" s="35"/>
      <c r="I46" s="35"/>
    </row>
    <row r="47" spans="1:8" ht="15.75">
      <c r="A47" s="58"/>
      <c r="B47" s="357" t="s">
        <v>33</v>
      </c>
      <c r="C47" s="357"/>
      <c r="D47" s="357"/>
      <c r="E47" s="357"/>
      <c r="F47" s="357"/>
      <c r="G47" s="357"/>
      <c r="H47" s="357"/>
    </row>
    <row r="48" spans="2:8" ht="15.75" customHeight="1">
      <c r="B48" s="48" t="s">
        <v>50</v>
      </c>
      <c r="C48" s="55"/>
      <c r="F48" s="69" t="s">
        <v>48</v>
      </c>
      <c r="G48" s="328"/>
      <c r="H48" s="328"/>
    </row>
    <row r="49" spans="4:5" ht="12.75">
      <c r="D49" s="358">
        <f ca="1">TODAY()</f>
        <v>38996</v>
      </c>
      <c r="E49" s="358"/>
    </row>
    <row r="50" spans="3:8" ht="15.75" customHeight="1">
      <c r="C50" s="55"/>
      <c r="D50" s="358"/>
      <c r="E50" s="358"/>
      <c r="G50" s="328"/>
      <c r="H50" s="328"/>
    </row>
    <row r="51" spans="3:8" ht="13.5">
      <c r="C51" s="59" t="s">
        <v>21</v>
      </c>
      <c r="D51" s="60"/>
      <c r="E51" s="60"/>
      <c r="G51" s="356" t="s">
        <v>21</v>
      </c>
      <c r="H51" s="356"/>
    </row>
  </sheetData>
  <mergeCells count="8">
    <mergeCell ref="G7:H7"/>
    <mergeCell ref="A5:H5"/>
    <mergeCell ref="B11:D11"/>
    <mergeCell ref="G51:H51"/>
    <mergeCell ref="B47:H47"/>
    <mergeCell ref="D49:E50"/>
    <mergeCell ref="G50:H50"/>
    <mergeCell ref="G48:H48"/>
  </mergeCells>
  <printOptions horizontalCentered="1"/>
  <pageMargins left="0.3937007874015748" right="0" top="0.1968503937007874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SheetLayoutView="100" workbookViewId="0" topLeftCell="A1">
      <selection activeCell="D14" sqref="D14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28.75390625" style="1" customWidth="1"/>
    <col min="4" max="4" width="15.00390625" style="1" customWidth="1"/>
    <col min="5" max="5" width="5.625" style="1" customWidth="1"/>
    <col min="6" max="6" width="9.75390625" style="1" customWidth="1"/>
    <col min="7" max="7" width="10.75390625" style="1" customWidth="1"/>
    <col min="8" max="8" width="16.75390625" style="1" customWidth="1"/>
    <col min="9" max="16384" width="9.125" style="1" customWidth="1"/>
  </cols>
  <sheetData>
    <row r="1" ht="15" customHeight="1">
      <c r="H1" s="67" t="s">
        <v>54</v>
      </c>
    </row>
    <row r="2" spans="7:8" ht="12.75">
      <c r="G2" s="7" t="s">
        <v>15</v>
      </c>
      <c r="H2" s="78">
        <f>'Бюджет - var`1'!E6</f>
        <v>0</v>
      </c>
    </row>
    <row r="3" spans="7:8" ht="12.75">
      <c r="G3" s="7" t="s">
        <v>3</v>
      </c>
      <c r="H3" s="51">
        <f>'Бюджет - var`1'!G6</f>
        <v>0</v>
      </c>
    </row>
    <row r="5" spans="1:8" ht="15.75" customHeight="1">
      <c r="A5" s="321" t="s">
        <v>97</v>
      </c>
      <c r="B5" s="321"/>
      <c r="C5" s="321"/>
      <c r="D5" s="321"/>
      <c r="E5" s="321"/>
      <c r="F5" s="321"/>
      <c r="G5" s="321"/>
      <c r="H5" s="321"/>
    </row>
    <row r="7" spans="2:8" ht="15.75" customHeight="1">
      <c r="B7" s="27" t="s">
        <v>14</v>
      </c>
      <c r="C7" s="66">
        <f>'Бюджет - var`1'!D8</f>
        <v>0</v>
      </c>
      <c r="D7" s="2"/>
      <c r="F7" s="27" t="s">
        <v>17</v>
      </c>
      <c r="G7" s="328">
        <f>'Бюджет - var`1'!G8</f>
        <v>0</v>
      </c>
      <c r="H7" s="328"/>
    </row>
    <row r="8" spans="2:7" ht="15.75">
      <c r="B8" s="29" t="s">
        <v>18</v>
      </c>
      <c r="C8" s="104">
        <f>'Бюджет - var`1'!D9</f>
        <v>0</v>
      </c>
      <c r="D8" s="20"/>
      <c r="E8" s="20"/>
      <c r="F8" s="20"/>
      <c r="G8" s="20"/>
    </row>
    <row r="9" spans="2:7" ht="15.75">
      <c r="B9" s="27" t="s">
        <v>16</v>
      </c>
      <c r="C9" s="98"/>
      <c r="D9" s="22"/>
      <c r="E9" s="22"/>
      <c r="F9" s="22"/>
      <c r="G9" s="22"/>
    </row>
    <row r="11" spans="1:9" ht="27" customHeight="1">
      <c r="A11" s="52" t="s">
        <v>0</v>
      </c>
      <c r="B11" s="310" t="s">
        <v>36</v>
      </c>
      <c r="C11" s="310"/>
      <c r="D11" s="310"/>
      <c r="E11" s="24" t="s">
        <v>39</v>
      </c>
      <c r="F11" s="24" t="s">
        <v>38</v>
      </c>
      <c r="G11" s="24" t="s">
        <v>40</v>
      </c>
      <c r="H11" s="24" t="s">
        <v>28</v>
      </c>
      <c r="I11" s="35"/>
    </row>
    <row r="12" spans="1:9" ht="15" customHeight="1">
      <c r="A12" s="54">
        <v>1</v>
      </c>
      <c r="B12" s="114"/>
      <c r="C12" s="115"/>
      <c r="D12" s="116"/>
      <c r="E12" s="24"/>
      <c r="F12" s="62"/>
      <c r="G12" s="64"/>
      <c r="H12" s="63">
        <f aca="true" t="shared" si="0" ref="H12:H42">F12*G12</f>
        <v>0</v>
      </c>
      <c r="I12" s="35"/>
    </row>
    <row r="13" spans="1:9" ht="15" customHeight="1">
      <c r="A13" s="54">
        <f>A12+1</f>
        <v>2</v>
      </c>
      <c r="B13" s="114"/>
      <c r="C13" s="115"/>
      <c r="D13" s="116"/>
      <c r="E13" s="24"/>
      <c r="F13" s="62"/>
      <c r="G13" s="61"/>
      <c r="H13" s="63">
        <f t="shared" si="0"/>
        <v>0</v>
      </c>
      <c r="I13" s="35"/>
    </row>
    <row r="14" spans="1:9" ht="15" customHeight="1">
      <c r="A14" s="54">
        <f>A13+1</f>
        <v>3</v>
      </c>
      <c r="B14" s="114"/>
      <c r="C14" s="115"/>
      <c r="D14" s="116"/>
      <c r="E14" s="24"/>
      <c r="F14" s="62"/>
      <c r="G14" s="61"/>
      <c r="H14" s="63">
        <f t="shared" si="0"/>
        <v>0</v>
      </c>
      <c r="I14" s="35"/>
    </row>
    <row r="15" spans="1:9" ht="15" customHeight="1">
      <c r="A15" s="54">
        <f>A14+1</f>
        <v>4</v>
      </c>
      <c r="B15" s="114"/>
      <c r="C15" s="115"/>
      <c r="D15" s="116"/>
      <c r="E15" s="24"/>
      <c r="F15" s="62"/>
      <c r="G15" s="61"/>
      <c r="H15" s="63">
        <f t="shared" si="0"/>
        <v>0</v>
      </c>
      <c r="I15" s="35"/>
    </row>
    <row r="16" spans="1:9" ht="15" customHeight="1">
      <c r="A16" s="54">
        <f>A15+1</f>
        <v>5</v>
      </c>
      <c r="B16" s="114"/>
      <c r="C16" s="115"/>
      <c r="D16" s="116"/>
      <c r="E16" s="24"/>
      <c r="F16" s="62"/>
      <c r="G16" s="61"/>
      <c r="H16" s="63">
        <f t="shared" si="0"/>
        <v>0</v>
      </c>
      <c r="I16" s="35"/>
    </row>
    <row r="17" spans="1:9" ht="15" customHeight="1">
      <c r="A17" s="54"/>
      <c r="B17" s="114"/>
      <c r="C17" s="115"/>
      <c r="D17" s="116"/>
      <c r="E17" s="24"/>
      <c r="F17" s="62"/>
      <c r="G17" s="61"/>
      <c r="H17" s="63">
        <f t="shared" si="0"/>
        <v>0</v>
      </c>
      <c r="I17" s="35"/>
    </row>
    <row r="18" spans="1:9" ht="15" customHeight="1" hidden="1">
      <c r="A18" s="54"/>
      <c r="B18" s="114"/>
      <c r="C18" s="115"/>
      <c r="D18" s="116"/>
      <c r="E18" s="24"/>
      <c r="F18" s="62"/>
      <c r="G18" s="61"/>
      <c r="H18" s="63">
        <f t="shared" si="0"/>
        <v>0</v>
      </c>
      <c r="I18" s="35"/>
    </row>
    <row r="19" spans="1:9" ht="15" customHeight="1" hidden="1">
      <c r="A19" s="54"/>
      <c r="B19" s="114"/>
      <c r="C19" s="115"/>
      <c r="D19" s="116"/>
      <c r="E19" s="24"/>
      <c r="F19" s="62"/>
      <c r="G19" s="61"/>
      <c r="H19" s="63">
        <f t="shared" si="0"/>
        <v>0</v>
      </c>
      <c r="I19" s="35"/>
    </row>
    <row r="20" spans="1:9" ht="15" customHeight="1" hidden="1">
      <c r="A20" s="54"/>
      <c r="B20" s="114"/>
      <c r="C20" s="115"/>
      <c r="D20" s="116"/>
      <c r="E20" s="24"/>
      <c r="F20" s="62"/>
      <c r="G20" s="61"/>
      <c r="H20" s="63">
        <f t="shared" si="0"/>
        <v>0</v>
      </c>
      <c r="I20" s="35"/>
    </row>
    <row r="21" spans="1:9" ht="15" customHeight="1" hidden="1">
      <c r="A21" s="54"/>
      <c r="B21" s="114"/>
      <c r="C21" s="115"/>
      <c r="D21" s="116"/>
      <c r="E21" s="24"/>
      <c r="F21" s="62"/>
      <c r="G21" s="61"/>
      <c r="H21" s="63">
        <f t="shared" si="0"/>
        <v>0</v>
      </c>
      <c r="I21" s="35"/>
    </row>
    <row r="22" spans="1:9" ht="15" customHeight="1" hidden="1">
      <c r="A22" s="54"/>
      <c r="B22" s="114"/>
      <c r="C22" s="115"/>
      <c r="D22" s="116"/>
      <c r="E22" s="24"/>
      <c r="F22" s="62"/>
      <c r="G22" s="61"/>
      <c r="H22" s="63">
        <f t="shared" si="0"/>
        <v>0</v>
      </c>
      <c r="I22" s="35"/>
    </row>
    <row r="23" spans="1:9" ht="15" customHeight="1" hidden="1">
      <c r="A23" s="54"/>
      <c r="B23" s="114"/>
      <c r="C23" s="115"/>
      <c r="D23" s="116"/>
      <c r="E23" s="24"/>
      <c r="F23" s="62"/>
      <c r="G23" s="61"/>
      <c r="H23" s="63">
        <f t="shared" si="0"/>
        <v>0</v>
      </c>
      <c r="I23" s="35"/>
    </row>
    <row r="24" spans="1:9" ht="15" customHeight="1" hidden="1">
      <c r="A24" s="54"/>
      <c r="B24" s="114"/>
      <c r="C24" s="115"/>
      <c r="D24" s="116"/>
      <c r="E24" s="24"/>
      <c r="F24" s="62"/>
      <c r="G24" s="61"/>
      <c r="H24" s="63">
        <f t="shared" si="0"/>
        <v>0</v>
      </c>
      <c r="I24" s="35"/>
    </row>
    <row r="25" spans="1:9" ht="15" customHeight="1" hidden="1">
      <c r="A25" s="54"/>
      <c r="B25" s="114"/>
      <c r="C25" s="115"/>
      <c r="D25" s="116"/>
      <c r="E25" s="24"/>
      <c r="F25" s="62"/>
      <c r="G25" s="61"/>
      <c r="H25" s="63">
        <f t="shared" si="0"/>
        <v>0</v>
      </c>
      <c r="I25" s="35"/>
    </row>
    <row r="26" spans="1:9" ht="15" customHeight="1" hidden="1">
      <c r="A26" s="54"/>
      <c r="B26" s="114"/>
      <c r="C26" s="115"/>
      <c r="D26" s="116"/>
      <c r="E26" s="24"/>
      <c r="F26" s="62"/>
      <c r="G26" s="61"/>
      <c r="H26" s="63">
        <f t="shared" si="0"/>
        <v>0</v>
      </c>
      <c r="I26" s="35"/>
    </row>
    <row r="27" spans="1:9" ht="15" customHeight="1" hidden="1">
      <c r="A27" s="54"/>
      <c r="B27" s="114"/>
      <c r="C27" s="115"/>
      <c r="D27" s="116"/>
      <c r="E27" s="24"/>
      <c r="F27" s="62"/>
      <c r="G27" s="61"/>
      <c r="H27" s="63">
        <f t="shared" si="0"/>
        <v>0</v>
      </c>
      <c r="I27" s="35"/>
    </row>
    <row r="28" spans="1:9" ht="15" customHeight="1" hidden="1">
      <c r="A28" s="54"/>
      <c r="B28" s="114"/>
      <c r="C28" s="115"/>
      <c r="D28" s="116"/>
      <c r="E28" s="24"/>
      <c r="F28" s="62"/>
      <c r="G28" s="61"/>
      <c r="H28" s="63">
        <f t="shared" si="0"/>
        <v>0</v>
      </c>
      <c r="I28" s="35"/>
    </row>
    <row r="29" spans="1:9" ht="15" customHeight="1" hidden="1">
      <c r="A29" s="54"/>
      <c r="B29" s="114"/>
      <c r="C29" s="115"/>
      <c r="D29" s="116"/>
      <c r="E29" s="24"/>
      <c r="F29" s="62"/>
      <c r="G29" s="61"/>
      <c r="H29" s="63">
        <f t="shared" si="0"/>
        <v>0</v>
      </c>
      <c r="I29" s="35"/>
    </row>
    <row r="30" spans="1:9" ht="15" customHeight="1" hidden="1">
      <c r="A30" s="54"/>
      <c r="B30" s="114"/>
      <c r="C30" s="115"/>
      <c r="D30" s="116"/>
      <c r="E30" s="24"/>
      <c r="F30" s="62"/>
      <c r="G30" s="61"/>
      <c r="H30" s="63">
        <f t="shared" si="0"/>
        <v>0</v>
      </c>
      <c r="I30" s="35"/>
    </row>
    <row r="31" spans="1:9" ht="15" customHeight="1" hidden="1">
      <c r="A31" s="54"/>
      <c r="B31" s="114"/>
      <c r="C31" s="115"/>
      <c r="D31" s="116"/>
      <c r="E31" s="24"/>
      <c r="F31" s="62"/>
      <c r="G31" s="61"/>
      <c r="H31" s="63">
        <f t="shared" si="0"/>
        <v>0</v>
      </c>
      <c r="I31" s="35"/>
    </row>
    <row r="32" spans="1:9" ht="15" customHeight="1" hidden="1">
      <c r="A32" s="54"/>
      <c r="B32" s="114"/>
      <c r="C32" s="115"/>
      <c r="D32" s="116"/>
      <c r="E32" s="24"/>
      <c r="F32" s="62"/>
      <c r="G32" s="61"/>
      <c r="H32" s="63">
        <f t="shared" si="0"/>
        <v>0</v>
      </c>
      <c r="I32" s="35"/>
    </row>
    <row r="33" spans="1:9" ht="15" customHeight="1" hidden="1">
      <c r="A33" s="54"/>
      <c r="B33" s="114"/>
      <c r="C33" s="115"/>
      <c r="D33" s="116"/>
      <c r="E33" s="24"/>
      <c r="F33" s="62"/>
      <c r="G33" s="61"/>
      <c r="H33" s="63">
        <f t="shared" si="0"/>
        <v>0</v>
      </c>
      <c r="I33" s="35"/>
    </row>
    <row r="34" spans="1:9" ht="15" customHeight="1" hidden="1">
      <c r="A34" s="54"/>
      <c r="B34" s="114"/>
      <c r="C34" s="115"/>
      <c r="D34" s="116"/>
      <c r="E34" s="24"/>
      <c r="F34" s="62"/>
      <c r="G34" s="61"/>
      <c r="H34" s="63">
        <f t="shared" si="0"/>
        <v>0</v>
      </c>
      <c r="I34" s="35"/>
    </row>
    <row r="35" spans="1:9" ht="15" customHeight="1" hidden="1">
      <c r="A35" s="54"/>
      <c r="B35" s="114"/>
      <c r="C35" s="115"/>
      <c r="D35" s="116"/>
      <c r="E35" s="24"/>
      <c r="F35" s="62"/>
      <c r="G35" s="61"/>
      <c r="H35" s="63">
        <f t="shared" si="0"/>
        <v>0</v>
      </c>
      <c r="I35" s="35"/>
    </row>
    <row r="36" spans="1:9" ht="15" customHeight="1" hidden="1">
      <c r="A36" s="54"/>
      <c r="B36" s="114"/>
      <c r="C36" s="115"/>
      <c r="D36" s="116"/>
      <c r="E36" s="24"/>
      <c r="F36" s="62"/>
      <c r="G36" s="61"/>
      <c r="H36" s="63">
        <f t="shared" si="0"/>
        <v>0</v>
      </c>
      <c r="I36" s="35"/>
    </row>
    <row r="37" spans="1:9" ht="15" customHeight="1" hidden="1">
      <c r="A37" s="54"/>
      <c r="B37" s="114"/>
      <c r="C37" s="115"/>
      <c r="D37" s="116"/>
      <c r="E37" s="24"/>
      <c r="F37" s="62"/>
      <c r="G37" s="61"/>
      <c r="H37" s="63">
        <f t="shared" si="0"/>
        <v>0</v>
      </c>
      <c r="I37" s="35"/>
    </row>
    <row r="38" spans="1:9" ht="15" customHeight="1" hidden="1">
      <c r="A38" s="54"/>
      <c r="B38" s="114"/>
      <c r="C38" s="115"/>
      <c r="D38" s="116"/>
      <c r="E38" s="24"/>
      <c r="F38" s="62"/>
      <c r="G38" s="61"/>
      <c r="H38" s="63">
        <f t="shared" si="0"/>
        <v>0</v>
      </c>
      <c r="I38" s="35"/>
    </row>
    <row r="39" spans="1:9" ht="15" customHeight="1" hidden="1">
      <c r="A39" s="54"/>
      <c r="B39" s="114"/>
      <c r="C39" s="115"/>
      <c r="D39" s="116"/>
      <c r="E39" s="24"/>
      <c r="F39" s="62"/>
      <c r="G39" s="61"/>
      <c r="H39" s="63">
        <f t="shared" si="0"/>
        <v>0</v>
      </c>
      <c r="I39" s="35"/>
    </row>
    <row r="40" spans="1:9" ht="15" customHeight="1" hidden="1">
      <c r="A40" s="54"/>
      <c r="B40" s="114"/>
      <c r="C40" s="115"/>
      <c r="D40" s="116"/>
      <c r="E40" s="24"/>
      <c r="F40" s="62"/>
      <c r="G40" s="61"/>
      <c r="H40" s="63">
        <f t="shared" si="0"/>
        <v>0</v>
      </c>
      <c r="I40" s="35"/>
    </row>
    <row r="41" spans="1:9" ht="15" customHeight="1" hidden="1">
      <c r="A41" s="54"/>
      <c r="B41" s="114"/>
      <c r="C41" s="115"/>
      <c r="D41" s="116"/>
      <c r="E41" s="24"/>
      <c r="F41" s="62"/>
      <c r="G41" s="61"/>
      <c r="H41" s="63">
        <f t="shared" si="0"/>
        <v>0</v>
      </c>
      <c r="I41" s="35"/>
    </row>
    <row r="42" spans="1:9" ht="15" customHeight="1" hidden="1">
      <c r="A42" s="54"/>
      <c r="B42" s="114"/>
      <c r="C42" s="115"/>
      <c r="D42" s="116"/>
      <c r="E42" s="24"/>
      <c r="F42" s="62"/>
      <c r="G42" s="61"/>
      <c r="H42" s="63">
        <f t="shared" si="0"/>
        <v>0</v>
      </c>
      <c r="I42" s="35"/>
    </row>
    <row r="43" spans="1:9" ht="15" customHeight="1">
      <c r="A43" s="53"/>
      <c r="B43" s="53"/>
      <c r="C43" s="53"/>
      <c r="D43" s="53"/>
      <c r="E43" s="53"/>
      <c r="F43" s="53"/>
      <c r="G43" s="45" t="s">
        <v>19</v>
      </c>
      <c r="H43" s="65">
        <f>SUM(H12:H42)</f>
        <v>0</v>
      </c>
      <c r="I43" s="35"/>
    </row>
    <row r="44" spans="1:9" ht="15" customHeight="1">
      <c r="A44" s="131"/>
      <c r="B44" s="131"/>
      <c r="C44" s="131"/>
      <c r="D44" s="131"/>
      <c r="E44" s="33"/>
      <c r="F44" s="57"/>
      <c r="G44" s="68" t="s">
        <v>41</v>
      </c>
      <c r="H44" s="65">
        <f>ROUND(H43*18/118,2)</f>
        <v>0</v>
      </c>
      <c r="I44" s="35"/>
    </row>
    <row r="45" spans="1:9" ht="12" customHeight="1">
      <c r="A45" s="35"/>
      <c r="B45" s="35"/>
      <c r="C45" s="35"/>
      <c r="D45" s="35"/>
      <c r="E45" s="18"/>
      <c r="F45" s="35"/>
      <c r="G45" s="35"/>
      <c r="H45" s="35"/>
      <c r="I45" s="35"/>
    </row>
    <row r="46" spans="3:8" ht="15" customHeight="1">
      <c r="C46" s="69" t="s">
        <v>33</v>
      </c>
      <c r="D46" s="20"/>
      <c r="E46" s="20"/>
      <c r="H46" s="20"/>
    </row>
    <row r="47" spans="4:8" ht="15" customHeight="1">
      <c r="D47" s="376" t="s">
        <v>43</v>
      </c>
      <c r="E47" s="376"/>
      <c r="F47" s="376" t="s">
        <v>1</v>
      </c>
      <c r="G47" s="376"/>
      <c r="H47" s="70" t="s">
        <v>21</v>
      </c>
    </row>
    <row r="48" ht="15" customHeight="1"/>
    <row r="49" spans="6:7" ht="15" customHeight="1">
      <c r="F49" s="375">
        <f ca="1">TODAY()</f>
        <v>38996</v>
      </c>
      <c r="G49" s="375"/>
    </row>
  </sheetData>
  <mergeCells count="6">
    <mergeCell ref="D47:E47"/>
    <mergeCell ref="F47:G47"/>
    <mergeCell ref="F49:G49"/>
    <mergeCell ref="A5:H5"/>
    <mergeCell ref="B11:D11"/>
    <mergeCell ref="G7:H7"/>
  </mergeCells>
  <printOptions horizontalCentered="1"/>
  <pageMargins left="0.3937007874015748" right="0" top="0.1968503937007874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SheetLayoutView="100" workbookViewId="0" topLeftCell="A24">
      <selection activeCell="E26" sqref="E26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8.75390625" style="1" customWidth="1"/>
    <col min="4" max="4" width="33.75390625" style="1" customWidth="1"/>
    <col min="5" max="5" width="18.75390625" style="1" customWidth="1"/>
    <col min="6" max="6" width="5.75390625" style="1" customWidth="1"/>
    <col min="7" max="7" width="20.75390625" style="1" customWidth="1"/>
    <col min="8" max="16384" width="9.125" style="1" customWidth="1"/>
  </cols>
  <sheetData>
    <row r="1" ht="15" customHeight="1">
      <c r="A1" s="1" t="s">
        <v>84</v>
      </c>
    </row>
    <row r="2" ht="15" customHeight="1"/>
    <row r="3" spans="3:7" ht="15" customHeight="1">
      <c r="C3" s="69" t="s">
        <v>4</v>
      </c>
      <c r="E3" s="55"/>
      <c r="F3" s="48" t="s">
        <v>3</v>
      </c>
      <c r="G3" s="72">
        <f ca="1">TODAY()</f>
        <v>38996</v>
      </c>
    </row>
    <row r="4" ht="15" customHeight="1">
      <c r="D4" s="77" t="s">
        <v>76</v>
      </c>
    </row>
    <row r="5" ht="12" customHeight="1">
      <c r="D5" s="77"/>
    </row>
    <row r="6" spans="1:8" ht="18.75">
      <c r="A6" s="5"/>
      <c r="B6" s="5"/>
      <c r="C6" s="74"/>
      <c r="D6" s="74" t="s">
        <v>59</v>
      </c>
      <c r="E6" s="177">
        <f>'Бюджет - var`1'!E6</f>
        <v>0</v>
      </c>
      <c r="F6" s="48" t="s">
        <v>3</v>
      </c>
      <c r="G6" s="72">
        <f>'Бюджет - var`1'!G6</f>
        <v>0</v>
      </c>
      <c r="H6" s="5"/>
    </row>
    <row r="7" spans="1:8" ht="18" customHeight="1">
      <c r="A7" s="5"/>
      <c r="B7" s="5"/>
      <c r="C7" s="69" t="s">
        <v>70</v>
      </c>
      <c r="D7" s="95">
        <f>'Бюджет - var`1'!D7</f>
        <v>0</v>
      </c>
      <c r="E7" s="48"/>
      <c r="F7" s="74"/>
      <c r="G7" s="74"/>
      <c r="H7" s="5"/>
    </row>
    <row r="8" spans="1:8" ht="18" customHeight="1">
      <c r="A8" s="5"/>
      <c r="B8" s="5"/>
      <c r="C8" s="56" t="s">
        <v>14</v>
      </c>
      <c r="D8" s="100">
        <f>'Бюджет - var`1'!D8</f>
        <v>0</v>
      </c>
      <c r="E8" s="27"/>
      <c r="F8" s="27" t="s">
        <v>17</v>
      </c>
      <c r="G8" s="94">
        <f>'Бюджет - var`1'!G8</f>
        <v>0</v>
      </c>
      <c r="H8" s="5"/>
    </row>
    <row r="9" spans="1:8" ht="18" customHeight="1">
      <c r="A9" s="5"/>
      <c r="B9" s="5"/>
      <c r="C9" s="29" t="s">
        <v>18</v>
      </c>
      <c r="D9" s="101">
        <f>'Бюджет - var`1'!D9</f>
        <v>0</v>
      </c>
      <c r="E9" s="55"/>
      <c r="F9" s="74"/>
      <c r="G9" s="74"/>
      <c r="H9" s="5"/>
    </row>
    <row r="10" spans="1:8" ht="18" customHeight="1">
      <c r="A10" s="5"/>
      <c r="B10" s="79"/>
      <c r="C10" s="27" t="s">
        <v>16</v>
      </c>
      <c r="D10" s="101">
        <f>'Бюджет - var`1'!D10</f>
        <v>0</v>
      </c>
      <c r="E10" s="85"/>
      <c r="F10" s="74"/>
      <c r="G10" s="112"/>
      <c r="H10" s="5"/>
    </row>
    <row r="11" spans="1:7" ht="12" customHeight="1" thickBot="1">
      <c r="A11" s="75"/>
      <c r="B11" s="76"/>
      <c r="C11" s="76"/>
      <c r="D11" s="76"/>
      <c r="E11" s="5"/>
      <c r="F11" s="5"/>
      <c r="G11" s="5"/>
    </row>
    <row r="12" spans="1:11" ht="18" customHeight="1" thickTop="1">
      <c r="A12" s="132" t="s">
        <v>102</v>
      </c>
      <c r="B12" s="266" t="s">
        <v>57</v>
      </c>
      <c r="C12" s="270" t="s">
        <v>53</v>
      </c>
      <c r="D12" s="270"/>
      <c r="E12" s="235"/>
      <c r="F12" s="242" t="s">
        <v>72</v>
      </c>
      <c r="G12" s="243"/>
      <c r="H12" s="35"/>
      <c r="I12" s="35"/>
      <c r="J12" s="35"/>
      <c r="K12" s="35"/>
    </row>
    <row r="13" spans="1:11" ht="18" customHeight="1" thickBot="1">
      <c r="A13" s="157">
        <v>5.5</v>
      </c>
      <c r="B13" s="267"/>
      <c r="C13" s="236"/>
      <c r="D13" s="236"/>
      <c r="E13" s="237"/>
      <c r="F13" s="244"/>
      <c r="G13" s="245"/>
      <c r="H13" s="35"/>
      <c r="I13" s="35"/>
      <c r="J13" s="35"/>
      <c r="K13" s="35"/>
    </row>
    <row r="14" spans="1:11" ht="19.5" customHeight="1" thickBot="1" thickTop="1">
      <c r="A14" s="147"/>
      <c r="B14" s="141">
        <v>1</v>
      </c>
      <c r="C14" s="284" t="s">
        <v>104</v>
      </c>
      <c r="D14" s="284"/>
      <c r="E14" s="285"/>
      <c r="F14" s="294"/>
      <c r="G14" s="295"/>
      <c r="H14" s="35"/>
      <c r="I14" s="35"/>
      <c r="J14" s="35"/>
      <c r="K14" s="35"/>
    </row>
    <row r="15" spans="1:11" ht="19.5" customHeight="1" thickTop="1">
      <c r="A15" s="150"/>
      <c r="B15" s="135"/>
      <c r="C15" s="291" t="s">
        <v>109</v>
      </c>
      <c r="D15" s="292"/>
      <c r="E15" s="293"/>
      <c r="F15" s="136"/>
      <c r="G15" s="137"/>
      <c r="H15" s="35"/>
      <c r="I15" s="35"/>
      <c r="J15" s="35"/>
      <c r="K15" s="35"/>
    </row>
    <row r="16" spans="1:11" ht="19.5" customHeight="1">
      <c r="A16" s="158"/>
      <c r="B16" s="142">
        <v>1</v>
      </c>
      <c r="C16" s="288" t="s">
        <v>103</v>
      </c>
      <c r="D16" s="289"/>
      <c r="E16" s="290"/>
      <c r="F16" s="233">
        <f>ROUNDDOWN(A16%*F14,-1)</f>
        <v>0</v>
      </c>
      <c r="G16" s="234"/>
      <c r="H16" s="35"/>
      <c r="I16" s="35"/>
      <c r="J16" s="35"/>
      <c r="K16" s="35"/>
    </row>
    <row r="17" spans="1:11" ht="19.5" customHeight="1">
      <c r="A17" s="147"/>
      <c r="B17" s="142">
        <v>2</v>
      </c>
      <c r="C17" s="286" t="s">
        <v>107</v>
      </c>
      <c r="D17" s="286"/>
      <c r="E17" s="287"/>
      <c r="F17" s="296">
        <f>SUM(F18:F19)</f>
        <v>0</v>
      </c>
      <c r="G17" s="297"/>
      <c r="H17" s="35"/>
      <c r="I17" s="35"/>
      <c r="J17" s="35"/>
      <c r="K17" s="35"/>
    </row>
    <row r="18" spans="1:11" ht="19.5" customHeight="1">
      <c r="A18" s="148"/>
      <c r="B18" s="144" t="s">
        <v>62</v>
      </c>
      <c r="C18" s="279" t="s">
        <v>58</v>
      </c>
      <c r="D18" s="279"/>
      <c r="E18" s="280"/>
      <c r="F18" s="262">
        <f>СубПодряд!I41</f>
        <v>0</v>
      </c>
      <c r="G18" s="263"/>
      <c r="H18" s="35"/>
      <c r="I18" s="35"/>
      <c r="J18" s="35"/>
      <c r="K18" s="35"/>
    </row>
    <row r="19" spans="1:11" ht="19.5" customHeight="1">
      <c r="A19" s="148"/>
      <c r="B19" s="144" t="s">
        <v>61</v>
      </c>
      <c r="C19" s="279" t="s">
        <v>60</v>
      </c>
      <c r="D19" s="279"/>
      <c r="E19" s="280"/>
      <c r="F19" s="262">
        <f>SUM(F20:F23)</f>
        <v>0</v>
      </c>
      <c r="G19" s="263"/>
      <c r="H19" s="35"/>
      <c r="I19" s="35"/>
      <c r="J19" s="35"/>
      <c r="K19" s="35"/>
    </row>
    <row r="20" spans="1:11" ht="18" customHeight="1">
      <c r="A20" s="149"/>
      <c r="B20" s="145" t="s">
        <v>63</v>
      </c>
      <c r="C20" s="249" t="s">
        <v>67</v>
      </c>
      <c r="D20" s="228"/>
      <c r="E20" s="271"/>
      <c r="F20" s="300">
        <f>ROUND('Материал+Изд.'!H43,0)</f>
        <v>0</v>
      </c>
      <c r="G20" s="301"/>
      <c r="H20" s="35"/>
      <c r="I20" s="35"/>
      <c r="J20" s="35"/>
      <c r="K20" s="35"/>
    </row>
    <row r="21" spans="1:11" ht="18" customHeight="1">
      <c r="A21" s="149"/>
      <c r="B21" s="146" t="s">
        <v>64</v>
      </c>
      <c r="C21" s="249" t="s">
        <v>91</v>
      </c>
      <c r="D21" s="228"/>
      <c r="E21" s="271"/>
      <c r="F21" s="298">
        <f>ROUND('ФЗП-Стр'!H45/(1-$A$13%),0)</f>
        <v>0</v>
      </c>
      <c r="G21" s="299"/>
      <c r="H21" s="35"/>
      <c r="I21" s="35"/>
      <c r="J21" s="35"/>
      <c r="K21" s="35"/>
    </row>
    <row r="22" spans="1:11" ht="18" customHeight="1">
      <c r="A22" s="149"/>
      <c r="B22" s="146" t="s">
        <v>65</v>
      </c>
      <c r="C22" s="249" t="s">
        <v>86</v>
      </c>
      <c r="D22" s="228"/>
      <c r="E22" s="271"/>
      <c r="F22" s="298">
        <f>Цех!H45</f>
        <v>0</v>
      </c>
      <c r="G22" s="299"/>
      <c r="H22" s="35"/>
      <c r="I22" s="35"/>
      <c r="J22" s="35"/>
      <c r="K22" s="35"/>
    </row>
    <row r="23" spans="1:11" ht="18" customHeight="1" thickBot="1">
      <c r="A23" s="149"/>
      <c r="B23" s="159" t="s">
        <v>66</v>
      </c>
      <c r="C23" s="281" t="s">
        <v>68</v>
      </c>
      <c r="D23" s="282"/>
      <c r="E23" s="283"/>
      <c r="F23" s="302">
        <f>ROUND('Тр.+ Мех.'!H44/(1-$A$13%),0)</f>
        <v>0</v>
      </c>
      <c r="G23" s="303"/>
      <c r="H23" s="35"/>
      <c r="I23" s="35"/>
      <c r="J23" s="35"/>
      <c r="K23" s="35"/>
    </row>
    <row r="24" spans="1:11" ht="18" customHeight="1" thickBot="1" thickTop="1">
      <c r="A24" s="149"/>
      <c r="B24" s="276" t="s">
        <v>110</v>
      </c>
      <c r="C24" s="277"/>
      <c r="D24" s="278"/>
      <c r="E24" s="156" t="e">
        <f>F24/(F14-F16)</f>
        <v>#DIV/0!</v>
      </c>
      <c r="F24" s="274">
        <f>F14-SUM(F16:F17)</f>
        <v>0</v>
      </c>
      <c r="G24" s="275"/>
      <c r="H24" s="35"/>
      <c r="I24" s="35"/>
      <c r="J24" s="35"/>
      <c r="K24" s="35"/>
    </row>
    <row r="25" spans="1:11" ht="18" customHeight="1" thickTop="1">
      <c r="A25" s="149"/>
      <c r="B25" s="160">
        <v>3</v>
      </c>
      <c r="C25" s="161" t="s">
        <v>108</v>
      </c>
      <c r="D25" s="161"/>
      <c r="E25" s="162">
        <v>0.2</v>
      </c>
      <c r="F25" s="296">
        <f>ROUND(E25/(1+E25)*(F14-F16),0)</f>
        <v>0</v>
      </c>
      <c r="G25" s="297"/>
      <c r="H25" s="35"/>
      <c r="I25" s="35"/>
      <c r="J25" s="35"/>
      <c r="K25" s="35"/>
    </row>
    <row r="26" spans="1:11" ht="18" customHeight="1">
      <c r="A26" s="149"/>
      <c r="B26" s="144" t="s">
        <v>111</v>
      </c>
      <c r="C26" s="109" t="s">
        <v>85</v>
      </c>
      <c r="D26" s="140"/>
      <c r="E26" s="151" t="e">
        <f>F26/$F$25*$E$25</f>
        <v>#DIV/0!</v>
      </c>
      <c r="F26" s="250">
        <f>ROUND(ОР!H45/(1-$A$13%),0)</f>
        <v>0</v>
      </c>
      <c r="G26" s="251"/>
      <c r="H26" s="35"/>
      <c r="I26" s="35"/>
      <c r="J26" s="35"/>
      <c r="K26" s="35"/>
    </row>
    <row r="27" spans="1:11" ht="18" customHeight="1">
      <c r="A27" s="149"/>
      <c r="B27" s="144" t="s">
        <v>112</v>
      </c>
      <c r="C27" s="138" t="s">
        <v>105</v>
      </c>
      <c r="D27" s="108"/>
      <c r="E27" s="151" t="e">
        <f>F27/$F$25*$E$25</f>
        <v>#DIV/0!</v>
      </c>
      <c r="F27" s="250">
        <f>ROUND(Разное!H43/(1-$A$13%),0)</f>
        <v>0</v>
      </c>
      <c r="G27" s="251"/>
      <c r="H27" s="35"/>
      <c r="I27" s="35"/>
      <c r="J27" s="35"/>
      <c r="K27" s="35"/>
    </row>
    <row r="28" spans="1:11" ht="18" customHeight="1" thickBot="1">
      <c r="A28" s="143"/>
      <c r="B28" s="152" t="s">
        <v>113</v>
      </c>
      <c r="C28" s="153" t="s">
        <v>106</v>
      </c>
      <c r="D28" s="154"/>
      <c r="E28" s="155" t="e">
        <f>F28/$F$25*$E$25</f>
        <v>#DIV/0!</v>
      </c>
      <c r="F28" s="272">
        <f>F25-SUM(F26:G27)</f>
        <v>0</v>
      </c>
      <c r="G28" s="273"/>
      <c r="H28" s="35"/>
      <c r="I28" s="35"/>
      <c r="J28" s="35"/>
      <c r="K28" s="35"/>
    </row>
    <row r="29" spans="1:11" ht="18" customHeight="1" thickBot="1" thickTop="1">
      <c r="A29" s="149"/>
      <c r="B29" s="276" t="s">
        <v>114</v>
      </c>
      <c r="C29" s="277"/>
      <c r="D29" s="278"/>
      <c r="E29" s="156" t="e">
        <f>F29/SUM(F16,F17,F25)</f>
        <v>#DIV/0!</v>
      </c>
      <c r="F29" s="274">
        <f>F24-F25</f>
        <v>0</v>
      </c>
      <c r="G29" s="275"/>
      <c r="H29" s="35"/>
      <c r="I29" s="35"/>
      <c r="J29" s="35"/>
      <c r="K29" s="35"/>
    </row>
    <row r="30" spans="1:11" ht="13.5" thickTop="1">
      <c r="A30" s="35"/>
      <c r="B30" s="139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5.75">
      <c r="A31" s="35"/>
      <c r="B31" s="261" t="s">
        <v>77</v>
      </c>
      <c r="C31" s="261"/>
      <c r="D31" s="261"/>
      <c r="E31" s="261"/>
      <c r="F31" s="261"/>
      <c r="G31" s="261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30" customHeight="1">
      <c r="A33" s="90">
        <v>1</v>
      </c>
      <c r="B33" s="252" t="s">
        <v>6</v>
      </c>
      <c r="C33" s="252"/>
      <c r="D33" s="35"/>
      <c r="E33" s="91"/>
      <c r="F33" s="35"/>
      <c r="G33" s="91"/>
      <c r="H33" s="35"/>
      <c r="I33" s="35"/>
      <c r="J33" s="35"/>
      <c r="K33" s="35"/>
    </row>
    <row r="34" spans="1:11" ht="30" customHeight="1">
      <c r="A34" s="92">
        <f aca="true" t="shared" si="0" ref="A34:A42">A33+1</f>
        <v>2</v>
      </c>
      <c r="B34" s="252" t="s">
        <v>78</v>
      </c>
      <c r="C34" s="252"/>
      <c r="D34" s="77" t="s">
        <v>80</v>
      </c>
      <c r="E34" s="50"/>
      <c r="F34" s="35"/>
      <c r="G34" s="50"/>
      <c r="H34" s="35"/>
      <c r="I34" s="35"/>
      <c r="J34" s="35"/>
      <c r="K34" s="35"/>
    </row>
    <row r="35" spans="1:11" ht="30" customHeight="1">
      <c r="A35" s="92">
        <f t="shared" si="0"/>
        <v>3</v>
      </c>
      <c r="B35" s="247" t="s">
        <v>7</v>
      </c>
      <c r="C35" s="247"/>
      <c r="D35" s="77" t="s">
        <v>80</v>
      </c>
      <c r="E35" s="50"/>
      <c r="F35" s="35"/>
      <c r="G35" s="50"/>
      <c r="H35" s="35"/>
      <c r="I35" s="35"/>
      <c r="J35" s="35"/>
      <c r="K35" s="35"/>
    </row>
    <row r="36" spans="1:11" ht="30" customHeight="1">
      <c r="A36" s="92">
        <f t="shared" si="0"/>
        <v>4</v>
      </c>
      <c r="B36" s="247" t="s">
        <v>79</v>
      </c>
      <c r="C36" s="247"/>
      <c r="D36" s="77" t="s">
        <v>80</v>
      </c>
      <c r="E36" s="50"/>
      <c r="F36" s="35"/>
      <c r="G36" s="50"/>
      <c r="H36" s="35"/>
      <c r="I36" s="35"/>
      <c r="J36" s="35"/>
      <c r="K36" s="35"/>
    </row>
    <row r="37" spans="1:11" ht="30" customHeight="1">
      <c r="A37" s="92">
        <f t="shared" si="0"/>
        <v>5</v>
      </c>
      <c r="B37" s="247" t="s">
        <v>82</v>
      </c>
      <c r="C37" s="247"/>
      <c r="D37" s="77" t="s">
        <v>80</v>
      </c>
      <c r="E37" s="50"/>
      <c r="F37" s="35"/>
      <c r="G37" s="50"/>
      <c r="H37" s="35"/>
      <c r="I37" s="35"/>
      <c r="J37" s="35"/>
      <c r="K37" s="35"/>
    </row>
    <row r="38" spans="1:11" ht="30" customHeight="1">
      <c r="A38" s="92">
        <f t="shared" si="0"/>
        <v>6</v>
      </c>
      <c r="B38" s="247" t="s">
        <v>83</v>
      </c>
      <c r="C38" s="247"/>
      <c r="D38" s="77" t="s">
        <v>80</v>
      </c>
      <c r="E38" s="50"/>
      <c r="F38" s="35"/>
      <c r="G38" s="50"/>
      <c r="H38" s="35"/>
      <c r="I38" s="35"/>
      <c r="J38" s="35"/>
      <c r="K38" s="35"/>
    </row>
    <row r="39" spans="1:11" ht="30" customHeight="1">
      <c r="A39" s="92">
        <f t="shared" si="0"/>
        <v>7</v>
      </c>
      <c r="B39" s="247" t="s">
        <v>8</v>
      </c>
      <c r="C39" s="247"/>
      <c r="D39" s="77" t="s">
        <v>80</v>
      </c>
      <c r="E39" s="50"/>
      <c r="F39" s="35"/>
      <c r="G39" s="50"/>
      <c r="H39" s="35"/>
      <c r="I39" s="35"/>
      <c r="J39" s="35"/>
      <c r="K39" s="35"/>
    </row>
    <row r="40" spans="1:3" ht="30" customHeight="1" hidden="1">
      <c r="A40" s="92">
        <f t="shared" si="0"/>
        <v>8</v>
      </c>
      <c r="B40" s="247"/>
      <c r="C40" s="247"/>
    </row>
    <row r="41" spans="1:3" ht="30" customHeight="1" hidden="1">
      <c r="A41" s="92">
        <f t="shared" si="0"/>
        <v>9</v>
      </c>
      <c r="B41" s="247"/>
      <c r="C41" s="247"/>
    </row>
    <row r="42" spans="1:3" ht="30" customHeight="1" hidden="1">
      <c r="A42" s="92">
        <f t="shared" si="0"/>
        <v>10</v>
      </c>
      <c r="B42" s="247"/>
      <c r="C42" s="247"/>
    </row>
    <row r="43" spans="4:7" ht="15.75">
      <c r="D43" s="77" t="s">
        <v>80</v>
      </c>
      <c r="E43" s="93" t="s">
        <v>21</v>
      </c>
      <c r="F43" s="93"/>
      <c r="G43" s="93" t="s">
        <v>81</v>
      </c>
    </row>
  </sheetData>
  <mergeCells count="41">
    <mergeCell ref="B34:C34"/>
    <mergeCell ref="B35:C35"/>
    <mergeCell ref="B36:C36"/>
    <mergeCell ref="B37:C37"/>
    <mergeCell ref="F12:G13"/>
    <mergeCell ref="F14:G14"/>
    <mergeCell ref="F17:G17"/>
    <mergeCell ref="F27:G27"/>
    <mergeCell ref="F21:G21"/>
    <mergeCell ref="F20:G20"/>
    <mergeCell ref="F23:G23"/>
    <mergeCell ref="F22:G22"/>
    <mergeCell ref="F25:G25"/>
    <mergeCell ref="F16:G16"/>
    <mergeCell ref="B12:B13"/>
    <mergeCell ref="C12:E13"/>
    <mergeCell ref="C14:E14"/>
    <mergeCell ref="C17:E17"/>
    <mergeCell ref="C16:E16"/>
    <mergeCell ref="C15:E15"/>
    <mergeCell ref="B40:C40"/>
    <mergeCell ref="B41:C41"/>
    <mergeCell ref="B42:C42"/>
    <mergeCell ref="C20:E20"/>
    <mergeCell ref="C23:E23"/>
    <mergeCell ref="B33:C33"/>
    <mergeCell ref="B38:C38"/>
    <mergeCell ref="B31:G31"/>
    <mergeCell ref="C21:E21"/>
    <mergeCell ref="B39:C39"/>
    <mergeCell ref="C18:E18"/>
    <mergeCell ref="C19:E19"/>
    <mergeCell ref="F18:G18"/>
    <mergeCell ref="F19:G19"/>
    <mergeCell ref="C22:E22"/>
    <mergeCell ref="F28:G28"/>
    <mergeCell ref="F29:G29"/>
    <mergeCell ref="B24:D24"/>
    <mergeCell ref="B29:D29"/>
    <mergeCell ref="F26:G26"/>
    <mergeCell ref="F24:G24"/>
  </mergeCells>
  <printOptions horizontalCentered="1"/>
  <pageMargins left="0.1968503937007874" right="0" top="0.3937007874015748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Zeros="0" zoomScale="95" zoomScaleNormal="95" zoomScaleSheetLayoutView="90" workbookViewId="0" topLeftCell="A1">
      <selection activeCell="H15" sqref="H15"/>
    </sheetView>
  </sheetViews>
  <sheetFormatPr defaultColWidth="9.00390625" defaultRowHeight="12.75"/>
  <cols>
    <col min="1" max="1" width="3.75390625" style="1" customWidth="1"/>
    <col min="2" max="2" width="24.375" style="1" customWidth="1"/>
    <col min="3" max="3" width="10.75390625" style="1" customWidth="1"/>
    <col min="4" max="5" width="9.125" style="1" customWidth="1"/>
    <col min="6" max="17" width="9.75390625" style="1" customWidth="1"/>
    <col min="18" max="19" width="9.75390625" style="1" hidden="1" customWidth="1"/>
    <col min="20" max="16384" width="9.125" style="1" customWidth="1"/>
  </cols>
  <sheetData>
    <row r="1" spans="2:17" ht="15" customHeight="1">
      <c r="B1" s="15"/>
      <c r="C1" s="10"/>
      <c r="F1" s="19"/>
      <c r="O1" s="4"/>
      <c r="P1" s="5"/>
      <c r="Q1" s="9" t="s">
        <v>2</v>
      </c>
    </row>
    <row r="2" spans="2:17" ht="15" customHeight="1">
      <c r="B2" s="18"/>
      <c r="C2" s="17"/>
      <c r="O2" s="5"/>
      <c r="P2" s="11" t="s">
        <v>15</v>
      </c>
      <c r="Q2" s="113">
        <f>'Бюджет - var`1'!E6</f>
        <v>0</v>
      </c>
    </row>
    <row r="3" spans="2:17" ht="15" customHeight="1">
      <c r="B3" s="15" t="s">
        <v>4</v>
      </c>
      <c r="C3" s="10"/>
      <c r="F3" s="19" t="s">
        <v>5</v>
      </c>
      <c r="G3" s="20"/>
      <c r="H3" s="20"/>
      <c r="I3" s="13" t="s">
        <v>6</v>
      </c>
      <c r="J3" s="12"/>
      <c r="K3" s="12"/>
      <c r="O3" s="11" t="s">
        <v>3</v>
      </c>
      <c r="P3" s="334">
        <f>'Бюджет - var`1'!G6</f>
        <v>0</v>
      </c>
      <c r="Q3" s="334"/>
    </row>
    <row r="4" spans="1:17" ht="15" customHeight="1">
      <c r="A4" s="10"/>
      <c r="B4" s="16"/>
      <c r="C4" s="17"/>
      <c r="D4" s="10"/>
      <c r="E4" s="10"/>
      <c r="F4" s="10"/>
      <c r="G4" s="21"/>
      <c r="H4" s="21"/>
      <c r="I4" s="13" t="s">
        <v>7</v>
      </c>
      <c r="J4" s="23"/>
      <c r="K4" s="23"/>
      <c r="M4" s="10"/>
      <c r="N4" s="10"/>
      <c r="O4" s="11"/>
      <c r="P4" s="10"/>
      <c r="Q4" s="10"/>
    </row>
    <row r="5" spans="2:17" ht="15" customHeight="1">
      <c r="B5" s="305">
        <f>'Бюджет - var`1'!G3</f>
        <v>38996</v>
      </c>
      <c r="G5" s="22"/>
      <c r="H5" s="22"/>
      <c r="I5" s="13" t="s">
        <v>8</v>
      </c>
      <c r="J5" s="23"/>
      <c r="K5" s="23"/>
      <c r="P5" s="10"/>
      <c r="Q5" s="10"/>
    </row>
    <row r="6" spans="1:17" ht="12.75" customHeight="1">
      <c r="A6" s="14"/>
      <c r="B6" s="306"/>
      <c r="C6" s="10"/>
      <c r="D6" s="10"/>
      <c r="E6" s="10"/>
      <c r="F6" s="10"/>
      <c r="G6" s="304" t="s">
        <v>1</v>
      </c>
      <c r="H6" s="304"/>
      <c r="I6" s="10"/>
      <c r="J6" s="304" t="s">
        <v>9</v>
      </c>
      <c r="K6" s="304"/>
      <c r="L6" s="10"/>
      <c r="M6" s="10"/>
      <c r="N6" s="10"/>
      <c r="O6" s="10"/>
      <c r="P6" s="10"/>
      <c r="Q6" s="10"/>
    </row>
    <row r="7" ht="12.75" customHeight="1">
      <c r="B7" s="18"/>
    </row>
    <row r="8" spans="1:17" ht="15.75">
      <c r="A8" s="321" t="s">
        <v>13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</row>
    <row r="10" spans="2:17" ht="15" customHeight="1">
      <c r="B10" s="27" t="s">
        <v>14</v>
      </c>
      <c r="C10" s="312">
        <f>'Бюджет - var`1'!D8</f>
        <v>0</v>
      </c>
      <c r="D10" s="312"/>
      <c r="E10" s="312"/>
      <c r="F10" s="312"/>
      <c r="G10" s="29" t="s">
        <v>18</v>
      </c>
      <c r="H10" s="313">
        <f>'Бюджет - var`1'!D9</f>
        <v>0</v>
      </c>
      <c r="I10" s="313"/>
      <c r="J10" s="313"/>
      <c r="K10" s="313"/>
      <c r="N10" s="27" t="s">
        <v>17</v>
      </c>
      <c r="O10" s="328">
        <f>'Бюджет - var`1'!G8</f>
        <v>0</v>
      </c>
      <c r="P10" s="328"/>
      <c r="Q10" s="328"/>
    </row>
    <row r="11" spans="2:17" ht="15" customHeight="1">
      <c r="B11" s="27" t="s">
        <v>16</v>
      </c>
      <c r="C11" s="311"/>
      <c r="D11" s="311"/>
      <c r="E11" s="311"/>
      <c r="F11" s="311"/>
      <c r="G11" s="311"/>
      <c r="H11" s="311"/>
      <c r="I11" s="311"/>
      <c r="J11" s="311"/>
      <c r="K11" s="311"/>
      <c r="N11" s="3"/>
      <c r="O11" s="3"/>
      <c r="P11" s="3"/>
      <c r="Q11" s="3"/>
    </row>
    <row r="12" ht="15" customHeight="1"/>
    <row r="13" spans="4:17" ht="15" customHeight="1">
      <c r="D13" s="317" t="s">
        <v>11</v>
      </c>
      <c r="E13" s="318"/>
      <c r="F13" s="324" t="s">
        <v>23</v>
      </c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</row>
    <row r="14" spans="3:19" ht="15" customHeight="1">
      <c r="C14" s="28"/>
      <c r="D14" s="318"/>
      <c r="E14" s="318"/>
      <c r="F14" s="319">
        <v>38991</v>
      </c>
      <c r="G14" s="320"/>
      <c r="H14" s="319">
        <v>39022</v>
      </c>
      <c r="I14" s="320"/>
      <c r="J14" s="329">
        <f>H14+30</f>
        <v>39052</v>
      </c>
      <c r="K14" s="330"/>
      <c r="L14" s="329">
        <f>J14+31</f>
        <v>39083</v>
      </c>
      <c r="M14" s="330"/>
      <c r="N14" s="329">
        <f>L14+30</f>
        <v>39113</v>
      </c>
      <c r="O14" s="330"/>
      <c r="P14" s="329">
        <f>N14+31</f>
        <v>39144</v>
      </c>
      <c r="Q14" s="330"/>
      <c r="R14" s="329" t="s">
        <v>100</v>
      </c>
      <c r="S14" s="330"/>
    </row>
    <row r="15" spans="1:19" ht="26.25" customHeight="1">
      <c r="A15" s="26" t="s">
        <v>0</v>
      </c>
      <c r="B15" s="310" t="s">
        <v>10</v>
      </c>
      <c r="C15" s="248"/>
      <c r="D15" s="125" t="s">
        <v>12</v>
      </c>
      <c r="E15" s="120" t="s">
        <v>99</v>
      </c>
      <c r="F15" s="128" t="s">
        <v>12</v>
      </c>
      <c r="G15" s="25" t="s">
        <v>98</v>
      </c>
      <c r="H15" s="128" t="s">
        <v>12</v>
      </c>
      <c r="I15" s="25" t="s">
        <v>98</v>
      </c>
      <c r="J15" s="128" t="s">
        <v>12</v>
      </c>
      <c r="K15" s="25" t="s">
        <v>98</v>
      </c>
      <c r="L15" s="128" t="s">
        <v>12</v>
      </c>
      <c r="M15" s="25" t="s">
        <v>98</v>
      </c>
      <c r="N15" s="128" t="s">
        <v>12</v>
      </c>
      <c r="O15" s="25" t="s">
        <v>98</v>
      </c>
      <c r="P15" s="128" t="s">
        <v>12</v>
      </c>
      <c r="Q15" s="25" t="s">
        <v>98</v>
      </c>
      <c r="R15" s="128" t="s">
        <v>12</v>
      </c>
      <c r="S15" s="25" t="s">
        <v>98</v>
      </c>
    </row>
    <row r="16" spans="1:19" s="181" customFormat="1" ht="15" customHeight="1">
      <c r="A16" s="122">
        <v>1</v>
      </c>
      <c r="B16" s="178"/>
      <c r="C16" s="179"/>
      <c r="D16" s="180"/>
      <c r="E16" s="180"/>
      <c r="F16" s="331"/>
      <c r="G16" s="124"/>
      <c r="H16" s="331"/>
      <c r="I16" s="124"/>
      <c r="J16" s="331"/>
      <c r="K16" s="124"/>
      <c r="M16" s="124"/>
      <c r="N16" s="331"/>
      <c r="O16" s="124"/>
      <c r="P16" s="331"/>
      <c r="Q16" s="124"/>
      <c r="R16" s="331">
        <f>SUMIF(F15:Q15,"Заказчик",F16:P34)</f>
        <v>0</v>
      </c>
      <c r="S16" s="124">
        <f>SUMIF($G$15:$Q$15,"СС / Суб",G16:Q16)</f>
        <v>0</v>
      </c>
    </row>
    <row r="17" spans="1:19" ht="15" customHeight="1">
      <c r="A17" s="54">
        <f>A16+1</f>
        <v>2</v>
      </c>
      <c r="B17" s="117"/>
      <c r="C17" s="118"/>
      <c r="D17" s="173"/>
      <c r="E17" s="194"/>
      <c r="F17" s="332"/>
      <c r="G17" s="119"/>
      <c r="H17" s="332"/>
      <c r="I17" s="119"/>
      <c r="J17" s="332"/>
      <c r="K17" s="119"/>
      <c r="M17" s="119"/>
      <c r="N17" s="332"/>
      <c r="O17" s="119"/>
      <c r="P17" s="332"/>
      <c r="Q17" s="119"/>
      <c r="R17" s="332"/>
      <c r="S17" s="119">
        <f aca="true" t="shared" si="0" ref="S17:S34">SUMIF($G$15:$Q$15,"СС / Суб",G17:Q17)</f>
        <v>0</v>
      </c>
    </row>
    <row r="18" spans="1:19" s="181" customFormat="1" ht="15" customHeight="1">
      <c r="A18" s="122">
        <f>A17+1</f>
        <v>3</v>
      </c>
      <c r="B18" s="123"/>
      <c r="C18" s="182"/>
      <c r="D18" s="174"/>
      <c r="E18" s="183"/>
      <c r="F18" s="332"/>
      <c r="G18" s="124"/>
      <c r="H18" s="332"/>
      <c r="I18" s="124"/>
      <c r="J18" s="332"/>
      <c r="K18" s="124"/>
      <c r="M18" s="124"/>
      <c r="N18" s="332"/>
      <c r="O18" s="124"/>
      <c r="P18" s="332"/>
      <c r="Q18" s="124"/>
      <c r="R18" s="332"/>
      <c r="S18" s="124">
        <f t="shared" si="0"/>
        <v>0</v>
      </c>
    </row>
    <row r="19" spans="1:19" ht="15" customHeight="1">
      <c r="A19" s="167">
        <f>A18+1</f>
        <v>4</v>
      </c>
      <c r="B19" s="168"/>
      <c r="C19" s="166"/>
      <c r="D19" s="200"/>
      <c r="E19" s="43"/>
      <c r="F19" s="332"/>
      <c r="G19" s="119"/>
      <c r="H19" s="332"/>
      <c r="I19" s="119"/>
      <c r="J19" s="332"/>
      <c r="K19" s="119"/>
      <c r="M19" s="119"/>
      <c r="N19" s="332"/>
      <c r="O19" s="119"/>
      <c r="P19" s="332"/>
      <c r="Q19" s="119"/>
      <c r="R19" s="332"/>
      <c r="S19" s="119">
        <f t="shared" si="0"/>
        <v>0</v>
      </c>
    </row>
    <row r="20" spans="1:19" s="181" customFormat="1" ht="15" customHeight="1">
      <c r="A20" s="164">
        <f>A19+1</f>
        <v>5</v>
      </c>
      <c r="B20" s="185"/>
      <c r="C20" s="186"/>
      <c r="D20" s="171"/>
      <c r="E20" s="190"/>
      <c r="F20" s="332"/>
      <c r="G20" s="124"/>
      <c r="H20" s="332"/>
      <c r="I20" s="124"/>
      <c r="J20" s="332"/>
      <c r="K20" s="124"/>
      <c r="M20" s="124"/>
      <c r="N20" s="332"/>
      <c r="O20" s="124"/>
      <c r="P20" s="332"/>
      <c r="Q20" s="124"/>
      <c r="R20" s="332"/>
      <c r="S20" s="124">
        <f t="shared" si="0"/>
        <v>0</v>
      </c>
    </row>
    <row r="21" spans="1:19" s="181" customFormat="1" ht="15" customHeight="1">
      <c r="A21" s="164">
        <f aca="true" t="shared" si="1" ref="A21:A29">A20+1</f>
        <v>6</v>
      </c>
      <c r="B21" s="165"/>
      <c r="C21" s="184"/>
      <c r="D21" s="171"/>
      <c r="E21" s="192"/>
      <c r="F21" s="332"/>
      <c r="G21" s="124"/>
      <c r="H21" s="332"/>
      <c r="I21" s="124"/>
      <c r="J21" s="332"/>
      <c r="K21" s="124"/>
      <c r="M21" s="124"/>
      <c r="N21" s="332"/>
      <c r="O21" s="124"/>
      <c r="P21" s="332"/>
      <c r="Q21" s="124"/>
      <c r="R21" s="332"/>
      <c r="S21" s="124">
        <f t="shared" si="0"/>
        <v>0</v>
      </c>
    </row>
    <row r="22" spans="1:19" s="181" customFormat="1" ht="15" customHeight="1">
      <c r="A22" s="164">
        <f t="shared" si="1"/>
        <v>7</v>
      </c>
      <c r="B22" s="165"/>
      <c r="C22" s="184"/>
      <c r="D22" s="171"/>
      <c r="E22" s="190"/>
      <c r="F22" s="332"/>
      <c r="G22" s="124"/>
      <c r="H22" s="332"/>
      <c r="I22" s="124"/>
      <c r="J22" s="332"/>
      <c r="K22" s="124"/>
      <c r="M22" s="124"/>
      <c r="N22" s="332"/>
      <c r="O22" s="124"/>
      <c r="P22" s="332"/>
      <c r="Q22" s="124"/>
      <c r="R22" s="332"/>
      <c r="S22" s="124">
        <f t="shared" si="0"/>
        <v>0</v>
      </c>
    </row>
    <row r="23" spans="1:19" s="181" customFormat="1" ht="15" customHeight="1">
      <c r="A23" s="164">
        <f t="shared" si="1"/>
        <v>8</v>
      </c>
      <c r="B23" s="165"/>
      <c r="C23" s="184"/>
      <c r="D23" s="171"/>
      <c r="E23" s="190"/>
      <c r="F23" s="332"/>
      <c r="G23" s="124"/>
      <c r="H23" s="332"/>
      <c r="I23" s="124"/>
      <c r="J23" s="332"/>
      <c r="K23" s="124"/>
      <c r="M23" s="124"/>
      <c r="N23" s="332"/>
      <c r="O23" s="124"/>
      <c r="P23" s="332"/>
      <c r="Q23" s="124"/>
      <c r="R23" s="332"/>
      <c r="S23" s="124">
        <f t="shared" si="0"/>
        <v>0</v>
      </c>
    </row>
    <row r="24" spans="1:19" s="181" customFormat="1" ht="39" customHeight="1">
      <c r="A24" s="164">
        <f t="shared" si="1"/>
        <v>9</v>
      </c>
      <c r="B24" s="187"/>
      <c r="C24" s="184"/>
      <c r="D24" s="171"/>
      <c r="E24" s="191"/>
      <c r="F24" s="332"/>
      <c r="G24" s="124"/>
      <c r="H24" s="332"/>
      <c r="I24" s="124"/>
      <c r="J24" s="332"/>
      <c r="K24" s="124"/>
      <c r="M24" s="124"/>
      <c r="N24" s="332"/>
      <c r="O24" s="124"/>
      <c r="P24" s="332"/>
      <c r="Q24" s="124"/>
      <c r="R24" s="332"/>
      <c r="S24" s="124">
        <f t="shared" si="0"/>
        <v>0</v>
      </c>
    </row>
    <row r="25" spans="1:19" s="181" customFormat="1" ht="15" customHeight="1">
      <c r="A25" s="164">
        <f t="shared" si="1"/>
        <v>10</v>
      </c>
      <c r="B25" s="165"/>
      <c r="C25" s="184"/>
      <c r="D25" s="174"/>
      <c r="E25" s="190"/>
      <c r="F25" s="332"/>
      <c r="G25" s="124"/>
      <c r="H25" s="332"/>
      <c r="I25" s="124"/>
      <c r="J25" s="332"/>
      <c r="K25" s="124"/>
      <c r="M25" s="124"/>
      <c r="N25" s="332"/>
      <c r="O25" s="124"/>
      <c r="P25" s="332"/>
      <c r="Q25" s="124"/>
      <c r="R25" s="332"/>
      <c r="S25" s="124">
        <f t="shared" si="0"/>
        <v>0</v>
      </c>
    </row>
    <row r="26" spans="1:19" s="181" customFormat="1" ht="15" customHeight="1">
      <c r="A26" s="164">
        <f t="shared" si="1"/>
        <v>11</v>
      </c>
      <c r="B26" s="165"/>
      <c r="C26" s="184"/>
      <c r="D26" s="202"/>
      <c r="E26" s="183"/>
      <c r="F26" s="332"/>
      <c r="G26" s="124"/>
      <c r="H26" s="332"/>
      <c r="I26" s="124"/>
      <c r="J26" s="332"/>
      <c r="K26" s="124"/>
      <c r="M26" s="124"/>
      <c r="N26" s="332"/>
      <c r="O26" s="124"/>
      <c r="P26" s="332"/>
      <c r="Q26" s="124"/>
      <c r="R26" s="332"/>
      <c r="S26" s="124">
        <f t="shared" si="0"/>
        <v>0</v>
      </c>
    </row>
    <row r="27" spans="1:19" ht="15" customHeight="1">
      <c r="A27" s="167">
        <f t="shared" si="1"/>
        <v>12</v>
      </c>
      <c r="B27" s="168"/>
      <c r="C27" s="166"/>
      <c r="D27" s="174"/>
      <c r="E27" s="175"/>
      <c r="F27" s="332"/>
      <c r="G27" s="124"/>
      <c r="H27" s="332"/>
      <c r="I27" s="119"/>
      <c r="J27" s="332"/>
      <c r="K27" s="119"/>
      <c r="M27" s="119"/>
      <c r="N27" s="332"/>
      <c r="O27" s="124"/>
      <c r="P27" s="332"/>
      <c r="Q27" s="124"/>
      <c r="R27" s="332"/>
      <c r="S27" s="124">
        <f t="shared" si="0"/>
        <v>0</v>
      </c>
    </row>
    <row r="28" spans="1:19" ht="15" customHeight="1">
      <c r="A28" s="167">
        <f t="shared" si="1"/>
        <v>13</v>
      </c>
      <c r="B28" s="168"/>
      <c r="C28" s="166"/>
      <c r="D28" s="174"/>
      <c r="E28" s="175"/>
      <c r="F28" s="332"/>
      <c r="G28" s="124"/>
      <c r="H28" s="332"/>
      <c r="I28" s="119"/>
      <c r="J28" s="332"/>
      <c r="K28" s="119"/>
      <c r="M28" s="119"/>
      <c r="N28" s="332"/>
      <c r="O28" s="124"/>
      <c r="P28" s="332"/>
      <c r="Q28" s="124"/>
      <c r="R28" s="332"/>
      <c r="S28" s="124">
        <f t="shared" si="0"/>
        <v>0</v>
      </c>
    </row>
    <row r="29" spans="1:19" ht="15.75" customHeight="1">
      <c r="A29" s="167">
        <f t="shared" si="1"/>
        <v>14</v>
      </c>
      <c r="B29" s="168"/>
      <c r="C29" s="166"/>
      <c r="D29" s="171"/>
      <c r="E29" s="175"/>
      <c r="F29" s="333"/>
      <c r="G29" s="124"/>
      <c r="H29" s="333"/>
      <c r="I29" s="119"/>
      <c r="J29" s="333"/>
      <c r="K29" s="119"/>
      <c r="M29" s="119"/>
      <c r="N29" s="333"/>
      <c r="O29" s="124"/>
      <c r="P29" s="333"/>
      <c r="Q29" s="124"/>
      <c r="R29" s="333"/>
      <c r="S29" s="124">
        <f t="shared" si="0"/>
        <v>0</v>
      </c>
    </row>
    <row r="30" spans="1:19" ht="12.75" customHeight="1">
      <c r="A30" s="169"/>
      <c r="B30" s="168"/>
      <c r="C30" s="170"/>
      <c r="D30" s="171"/>
      <c r="E30" s="172"/>
      <c r="F30" s="126"/>
      <c r="G30" s="119"/>
      <c r="H30" s="126"/>
      <c r="I30" s="119"/>
      <c r="J30" s="126"/>
      <c r="K30" s="119"/>
      <c r="L30" s="126"/>
      <c r="M30" s="119"/>
      <c r="N30" s="126"/>
      <c r="O30" s="119"/>
      <c r="P30" s="126"/>
      <c r="Q30" s="119"/>
      <c r="R30" s="126"/>
      <c r="S30" s="119">
        <f t="shared" si="0"/>
        <v>0</v>
      </c>
    </row>
    <row r="31" spans="1:19" ht="12.75" customHeight="1">
      <c r="A31" s="169"/>
      <c r="B31" s="168"/>
      <c r="C31" s="170"/>
      <c r="D31" s="171"/>
      <c r="E31" s="172"/>
      <c r="F31" s="126"/>
      <c r="G31" s="119"/>
      <c r="H31" s="126"/>
      <c r="I31" s="119"/>
      <c r="J31" s="126"/>
      <c r="K31" s="119"/>
      <c r="L31" s="126"/>
      <c r="M31" s="119"/>
      <c r="N31" s="126"/>
      <c r="O31" s="119"/>
      <c r="P31" s="126"/>
      <c r="Q31" s="119"/>
      <c r="R31" s="126"/>
      <c r="S31" s="119">
        <f t="shared" si="0"/>
        <v>0</v>
      </c>
    </row>
    <row r="32" spans="1:19" ht="12.75" customHeight="1">
      <c r="A32" s="169"/>
      <c r="B32" s="168"/>
      <c r="C32" s="170"/>
      <c r="D32" s="171"/>
      <c r="E32" s="172"/>
      <c r="F32" s="126"/>
      <c r="G32" s="119"/>
      <c r="H32" s="126"/>
      <c r="I32" s="119"/>
      <c r="J32" s="126"/>
      <c r="K32" s="119"/>
      <c r="L32" s="126"/>
      <c r="M32" s="119"/>
      <c r="N32" s="126"/>
      <c r="O32" s="119"/>
      <c r="P32" s="126"/>
      <c r="Q32" s="119"/>
      <c r="R32" s="126"/>
      <c r="S32" s="119">
        <f t="shared" si="0"/>
        <v>0</v>
      </c>
    </row>
    <row r="33" spans="1:19" ht="12" customHeight="1">
      <c r="A33" s="169"/>
      <c r="B33" s="168"/>
      <c r="C33" s="170"/>
      <c r="D33" s="171"/>
      <c r="E33" s="172"/>
      <c r="F33" s="126"/>
      <c r="G33" s="119"/>
      <c r="H33" s="126"/>
      <c r="I33" s="119"/>
      <c r="J33" s="126"/>
      <c r="K33" s="119"/>
      <c r="L33" s="126"/>
      <c r="M33" s="119"/>
      <c r="N33" s="126"/>
      <c r="O33" s="119"/>
      <c r="P33" s="126"/>
      <c r="Q33" s="119"/>
      <c r="R33" s="126"/>
      <c r="S33" s="119">
        <f t="shared" si="0"/>
        <v>0</v>
      </c>
    </row>
    <row r="34" spans="1:19" ht="11.25" customHeight="1">
      <c r="A34" s="169"/>
      <c r="B34" s="168"/>
      <c r="C34" s="170"/>
      <c r="D34" s="171"/>
      <c r="E34" s="172"/>
      <c r="F34" s="126"/>
      <c r="G34" s="119"/>
      <c r="H34" s="126"/>
      <c r="I34" s="119"/>
      <c r="J34" s="126"/>
      <c r="K34" s="119"/>
      <c r="L34" s="126"/>
      <c r="M34" s="119"/>
      <c r="N34" s="126"/>
      <c r="O34" s="119"/>
      <c r="P34" s="126"/>
      <c r="Q34" s="119"/>
      <c r="R34" s="126"/>
      <c r="S34" s="119">
        <f t="shared" si="0"/>
        <v>0</v>
      </c>
    </row>
    <row r="35" spans="1:19" ht="18" customHeight="1">
      <c r="A35" s="325" t="s">
        <v>19</v>
      </c>
      <c r="B35" s="326"/>
      <c r="C35" s="327"/>
      <c r="D35" s="176">
        <f>SUM(D16:D34)</f>
        <v>0</v>
      </c>
      <c r="E35" s="199">
        <f>SUM(E16:E34)</f>
        <v>0</v>
      </c>
      <c r="F35" s="127">
        <f aca="true" t="shared" si="2" ref="F35:Q35">SUM(F16:F34)</f>
        <v>0</v>
      </c>
      <c r="G35" s="121">
        <f t="shared" si="2"/>
        <v>0</v>
      </c>
      <c r="H35" s="127">
        <f t="shared" si="2"/>
        <v>0</v>
      </c>
      <c r="I35" s="121">
        <f t="shared" si="2"/>
        <v>0</v>
      </c>
      <c r="J35" s="127">
        <f>SUM(J16:J34)</f>
        <v>0</v>
      </c>
      <c r="K35" s="121">
        <f t="shared" si="2"/>
        <v>0</v>
      </c>
      <c r="L35" s="127">
        <f t="shared" si="2"/>
        <v>0</v>
      </c>
      <c r="M35" s="121">
        <f t="shared" si="2"/>
        <v>0</v>
      </c>
      <c r="N35" s="127">
        <f t="shared" si="2"/>
        <v>0</v>
      </c>
      <c r="O35" s="121">
        <f t="shared" si="2"/>
        <v>0</v>
      </c>
      <c r="P35" s="127">
        <f t="shared" si="2"/>
        <v>0</v>
      </c>
      <c r="Q35" s="121">
        <f t="shared" si="2"/>
        <v>0</v>
      </c>
      <c r="R35" s="127">
        <f>SUM(R16:R34)</f>
        <v>0</v>
      </c>
      <c r="S35" s="121">
        <f>SUM(S16:S34)</f>
        <v>0</v>
      </c>
    </row>
    <row r="36" spans="1:19" ht="18" customHeight="1">
      <c r="A36" s="314" t="s">
        <v>32</v>
      </c>
      <c r="B36" s="315"/>
      <c r="C36" s="316"/>
      <c r="D36" s="322">
        <f>D35-E35</f>
        <v>0</v>
      </c>
      <c r="E36" s="323"/>
      <c r="F36" s="322">
        <f>F35-G35</f>
        <v>0</v>
      </c>
      <c r="G36" s="323"/>
      <c r="H36" s="322">
        <f>H35-I35</f>
        <v>0</v>
      </c>
      <c r="I36" s="323"/>
      <c r="J36" s="322">
        <f>J35-K35</f>
        <v>0</v>
      </c>
      <c r="K36" s="323"/>
      <c r="L36" s="322">
        <f>L35-M35</f>
        <v>0</v>
      </c>
      <c r="M36" s="323"/>
      <c r="N36" s="322">
        <f>N35-O35</f>
        <v>0</v>
      </c>
      <c r="O36" s="323"/>
      <c r="P36" s="322">
        <f>P35-Q35</f>
        <v>0</v>
      </c>
      <c r="Q36" s="323"/>
      <c r="R36" s="322">
        <f>R35-S35</f>
        <v>0</v>
      </c>
      <c r="S36" s="323"/>
    </row>
    <row r="38" spans="1:12" ht="15.75">
      <c r="A38" s="7"/>
      <c r="B38" s="7"/>
      <c r="C38" s="56" t="s">
        <v>20</v>
      </c>
      <c r="D38" s="32"/>
      <c r="E38" s="2"/>
      <c r="F38" s="31"/>
      <c r="G38" s="31"/>
      <c r="H38" s="31"/>
      <c r="I38" s="71" t="s">
        <v>22</v>
      </c>
      <c r="J38" s="308">
        <f ca="1">TODAY()</f>
        <v>38996</v>
      </c>
      <c r="K38" s="308"/>
      <c r="L38" s="2"/>
    </row>
    <row r="39" spans="3:12" ht="15.75">
      <c r="C39" s="30"/>
      <c r="D39" s="307" t="s">
        <v>1</v>
      </c>
      <c r="E39" s="307"/>
      <c r="F39" s="309" t="s">
        <v>21</v>
      </c>
      <c r="G39" s="309"/>
      <c r="H39" s="309"/>
      <c r="I39" s="2"/>
      <c r="J39" s="2"/>
      <c r="K39" s="2"/>
      <c r="L39" s="2"/>
    </row>
  </sheetData>
  <mergeCells count="38">
    <mergeCell ref="P3:Q3"/>
    <mergeCell ref="F16:F29"/>
    <mergeCell ref="H16:H29"/>
    <mergeCell ref="J16:J29"/>
    <mergeCell ref="N16:N29"/>
    <mergeCell ref="J14:K14"/>
    <mergeCell ref="L14:M14"/>
    <mergeCell ref="P14:Q14"/>
    <mergeCell ref="P16:P29"/>
    <mergeCell ref="J6:K6"/>
    <mergeCell ref="H14:I14"/>
    <mergeCell ref="O10:Q10"/>
    <mergeCell ref="R14:S14"/>
    <mergeCell ref="R36:S36"/>
    <mergeCell ref="R16:R29"/>
    <mergeCell ref="N14:O14"/>
    <mergeCell ref="N36:O36"/>
    <mergeCell ref="P36:Q36"/>
    <mergeCell ref="D13:E14"/>
    <mergeCell ref="F14:G14"/>
    <mergeCell ref="A8:Q8"/>
    <mergeCell ref="L36:M36"/>
    <mergeCell ref="J36:K36"/>
    <mergeCell ref="H36:I36"/>
    <mergeCell ref="F36:G36"/>
    <mergeCell ref="D36:E36"/>
    <mergeCell ref="F13:Q13"/>
    <mergeCell ref="A35:C35"/>
    <mergeCell ref="G6:H6"/>
    <mergeCell ref="B5:B6"/>
    <mergeCell ref="D39:E39"/>
    <mergeCell ref="J38:K38"/>
    <mergeCell ref="F39:H39"/>
    <mergeCell ref="B15:C15"/>
    <mergeCell ref="C11:K11"/>
    <mergeCell ref="C10:F10"/>
    <mergeCell ref="H10:K10"/>
    <mergeCell ref="A36:C36"/>
  </mergeCells>
  <printOptions horizontalCentered="1"/>
  <pageMargins left="0.3937007874015748" right="0" top="0.1968503937007874" bottom="0" header="0" footer="0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showZeros="0" zoomScaleSheetLayoutView="100" workbookViewId="0" topLeftCell="A1">
      <pane xSplit="1" ySplit="12" topLeftCell="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45" sqref="I45:J45"/>
    </sheetView>
  </sheetViews>
  <sheetFormatPr defaultColWidth="9.00390625" defaultRowHeight="12.75"/>
  <cols>
    <col min="1" max="1" width="3.75390625" style="1" customWidth="1"/>
    <col min="2" max="3" width="12.75390625" style="1" customWidth="1"/>
    <col min="4" max="4" width="15.75390625" style="1" customWidth="1"/>
    <col min="5" max="5" width="9.75390625" style="1" customWidth="1"/>
    <col min="6" max="7" width="25.75390625" style="1" customWidth="1"/>
    <col min="8" max="8" width="16.75390625" style="1" customWidth="1"/>
    <col min="9" max="10" width="13.75390625" style="1" customWidth="1"/>
    <col min="11" max="11" width="9.75390625" style="1" customWidth="1"/>
    <col min="12" max="16384" width="9.125" style="1" customWidth="1"/>
  </cols>
  <sheetData>
    <row r="1" spans="8:10" ht="12.75">
      <c r="H1" s="4"/>
      <c r="I1" s="5"/>
      <c r="J1" s="9" t="s">
        <v>24</v>
      </c>
    </row>
    <row r="2" spans="8:10" ht="12.75">
      <c r="H2" s="5"/>
      <c r="I2" s="7" t="s">
        <v>15</v>
      </c>
      <c r="J2" s="78">
        <f>'Бюджет - var`1'!E6</f>
        <v>0</v>
      </c>
    </row>
    <row r="3" spans="8:10" ht="12.75">
      <c r="H3" s="11" t="s">
        <v>3</v>
      </c>
      <c r="I3" s="334">
        <f>'Бюджет - var`1'!G6</f>
        <v>0</v>
      </c>
      <c r="J3" s="334"/>
    </row>
    <row r="5" spans="1:10" ht="15.75" customHeight="1">
      <c r="A5" s="321" t="s">
        <v>74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2:18" ht="15" customHeight="1">
      <c r="B7" s="27" t="s">
        <v>14</v>
      </c>
      <c r="C7" s="348">
        <f>'Бюджет - var`1'!D8</f>
        <v>0</v>
      </c>
      <c r="D7" s="348"/>
      <c r="E7" s="348"/>
      <c r="F7" s="56"/>
      <c r="G7" s="27"/>
      <c r="H7" s="27" t="s">
        <v>17</v>
      </c>
      <c r="I7" s="328">
        <f>'Бюджет - var`1'!G8</f>
        <v>0</v>
      </c>
      <c r="J7" s="328"/>
      <c r="K7" s="29"/>
      <c r="L7" s="27"/>
      <c r="R7" s="27"/>
    </row>
    <row r="8" spans="2:18" ht="15" customHeight="1">
      <c r="B8" s="29" t="s">
        <v>18</v>
      </c>
      <c r="C8" s="351">
        <f>'Бюджет - var`1'!D9</f>
        <v>0</v>
      </c>
      <c r="D8" s="351"/>
      <c r="E8" s="351"/>
      <c r="F8" s="351"/>
      <c r="G8" s="29"/>
      <c r="H8" s="29"/>
      <c r="I8" s="34"/>
      <c r="J8" s="34"/>
      <c r="K8" s="29"/>
      <c r="L8" s="27"/>
      <c r="R8" s="27"/>
    </row>
    <row r="9" spans="2:18" ht="15" customHeight="1">
      <c r="B9" s="27" t="s">
        <v>16</v>
      </c>
      <c r="C9" s="349"/>
      <c r="D9" s="349"/>
      <c r="E9" s="349"/>
      <c r="F9" s="349"/>
      <c r="G9" s="36"/>
      <c r="H9" s="36"/>
      <c r="I9" s="34"/>
      <c r="J9" s="34"/>
      <c r="K9" s="36"/>
      <c r="L9" s="36"/>
      <c r="R9" s="3"/>
    </row>
    <row r="10" spans="1:13" ht="13.5" customHeight="1">
      <c r="A10" s="34"/>
      <c r="B10" s="8"/>
      <c r="C10" s="8"/>
      <c r="D10" s="13"/>
      <c r="E10" s="13"/>
      <c r="F10" s="13"/>
      <c r="G10" s="13"/>
      <c r="H10" s="13"/>
      <c r="I10" s="33"/>
      <c r="J10" s="36"/>
      <c r="K10" s="36"/>
      <c r="L10" s="2"/>
      <c r="M10" s="2"/>
    </row>
    <row r="11" spans="1:10" ht="15" customHeight="1">
      <c r="A11" s="317" t="s">
        <v>0</v>
      </c>
      <c r="B11" s="310" t="s">
        <v>25</v>
      </c>
      <c r="C11" s="310"/>
      <c r="D11" s="310" t="s">
        <v>31</v>
      </c>
      <c r="E11" s="310" t="s">
        <v>27</v>
      </c>
      <c r="F11" s="339" t="s">
        <v>26</v>
      </c>
      <c r="G11" s="340"/>
      <c r="H11" s="341"/>
      <c r="I11" s="317" t="s">
        <v>28</v>
      </c>
      <c r="J11" s="317"/>
    </row>
    <row r="12" spans="1:10" ht="15" customHeight="1">
      <c r="A12" s="317"/>
      <c r="B12" s="310"/>
      <c r="C12" s="310"/>
      <c r="D12" s="310"/>
      <c r="E12" s="310"/>
      <c r="F12" s="342"/>
      <c r="G12" s="343"/>
      <c r="H12" s="344"/>
      <c r="I12" s="24" t="s">
        <v>29</v>
      </c>
      <c r="J12" s="24" t="s">
        <v>30</v>
      </c>
    </row>
    <row r="13" spans="1:10" ht="30" customHeight="1">
      <c r="A13" s="54">
        <v>1</v>
      </c>
      <c r="B13" s="345"/>
      <c r="C13" s="345"/>
      <c r="D13" s="107"/>
      <c r="E13" s="41"/>
      <c r="F13" s="129"/>
      <c r="G13" s="98"/>
      <c r="H13" s="130"/>
      <c r="I13" s="43"/>
      <c r="J13" s="64"/>
    </row>
    <row r="14" spans="1:11" ht="15.75" customHeight="1">
      <c r="A14" s="54">
        <v>2</v>
      </c>
      <c r="B14" s="345"/>
      <c r="C14" s="345"/>
      <c r="D14" s="107"/>
      <c r="E14" s="41"/>
      <c r="F14" s="346"/>
      <c r="G14" s="353"/>
      <c r="H14" s="347"/>
      <c r="I14" s="43"/>
      <c r="J14" s="163"/>
      <c r="K14" s="35"/>
    </row>
    <row r="15" spans="1:11" ht="15.75" customHeight="1">
      <c r="A15" s="54">
        <v>3</v>
      </c>
      <c r="B15" s="346"/>
      <c r="C15" s="347"/>
      <c r="D15" s="107"/>
      <c r="E15" s="41"/>
      <c r="F15" s="346"/>
      <c r="G15" s="353"/>
      <c r="H15" s="347"/>
      <c r="I15" s="43"/>
      <c r="J15" s="163"/>
      <c r="K15" s="35"/>
    </row>
    <row r="16" spans="1:11" ht="15.75">
      <c r="A16" s="54">
        <v>4</v>
      </c>
      <c r="B16" s="345"/>
      <c r="C16" s="345"/>
      <c r="D16" s="107"/>
      <c r="E16" s="41"/>
      <c r="F16" s="129"/>
      <c r="G16" s="98"/>
      <c r="H16" s="130"/>
      <c r="I16" s="193"/>
      <c r="J16" s="61"/>
      <c r="K16" s="35"/>
    </row>
    <row r="17" spans="1:11" ht="15.75">
      <c r="A17" s="54">
        <v>5</v>
      </c>
      <c r="B17" s="345"/>
      <c r="C17" s="345"/>
      <c r="D17" s="107"/>
      <c r="E17" s="41"/>
      <c r="F17" s="129"/>
      <c r="G17" s="98"/>
      <c r="H17" s="130"/>
      <c r="I17" s="43"/>
      <c r="J17" s="189"/>
      <c r="K17" s="35"/>
    </row>
    <row r="18" spans="1:11" ht="15.75" customHeight="1">
      <c r="A18" s="54">
        <v>6</v>
      </c>
      <c r="B18" s="345"/>
      <c r="C18" s="345"/>
      <c r="D18" s="107"/>
      <c r="E18" s="41"/>
      <c r="F18" s="129"/>
      <c r="G18" s="98"/>
      <c r="H18" s="130"/>
      <c r="I18" s="43"/>
      <c r="J18" s="188"/>
      <c r="K18" s="35"/>
    </row>
    <row r="19" spans="1:11" ht="15.75">
      <c r="A19" s="54">
        <v>7</v>
      </c>
      <c r="B19" s="345"/>
      <c r="C19" s="345"/>
      <c r="D19" s="107"/>
      <c r="E19" s="41"/>
      <c r="F19" s="129"/>
      <c r="G19" s="98"/>
      <c r="H19" s="130"/>
      <c r="I19" s="193"/>
      <c r="J19" s="189"/>
      <c r="K19" s="35"/>
    </row>
    <row r="20" spans="1:11" ht="15.75">
      <c r="A20" s="54">
        <v>8</v>
      </c>
      <c r="B20" s="345"/>
      <c r="C20" s="345"/>
      <c r="D20" s="107"/>
      <c r="E20" s="41"/>
      <c r="F20" s="129"/>
      <c r="G20" s="98"/>
      <c r="H20" s="130"/>
      <c r="I20" s="43"/>
      <c r="J20" s="189"/>
      <c r="K20" s="35"/>
    </row>
    <row r="21" spans="1:11" ht="15.75">
      <c r="A21" s="54">
        <v>9</v>
      </c>
      <c r="B21" s="345"/>
      <c r="C21" s="345"/>
      <c r="D21" s="107"/>
      <c r="E21" s="41"/>
      <c r="F21" s="129"/>
      <c r="G21" s="98"/>
      <c r="H21" s="130"/>
      <c r="I21" s="43"/>
      <c r="J21" s="64"/>
      <c r="K21" s="35"/>
    </row>
    <row r="22" spans="1:11" ht="15.75" hidden="1">
      <c r="A22" s="38"/>
      <c r="B22" s="338"/>
      <c r="C22" s="338"/>
      <c r="D22" s="107"/>
      <c r="E22" s="41"/>
      <c r="F22" s="129"/>
      <c r="G22" s="98"/>
      <c r="H22" s="130"/>
      <c r="I22" s="43"/>
      <c r="J22" s="64"/>
      <c r="K22" s="35"/>
    </row>
    <row r="23" spans="1:11" ht="15.75" hidden="1">
      <c r="A23" s="38"/>
      <c r="B23" s="338"/>
      <c r="C23" s="338"/>
      <c r="D23" s="107"/>
      <c r="E23" s="41"/>
      <c r="F23" s="129"/>
      <c r="G23" s="98"/>
      <c r="H23" s="130"/>
      <c r="I23" s="43"/>
      <c r="J23" s="64"/>
      <c r="K23" s="35"/>
    </row>
    <row r="24" spans="1:11" ht="15.75" hidden="1">
      <c r="A24" s="38"/>
      <c r="B24" s="338"/>
      <c r="C24" s="338"/>
      <c r="D24" s="107"/>
      <c r="E24" s="41"/>
      <c r="F24" s="129"/>
      <c r="G24" s="98"/>
      <c r="H24" s="130"/>
      <c r="I24" s="43"/>
      <c r="J24" s="64"/>
      <c r="K24" s="35"/>
    </row>
    <row r="25" spans="1:11" ht="15.75" hidden="1">
      <c r="A25" s="38"/>
      <c r="B25" s="338"/>
      <c r="C25" s="338"/>
      <c r="D25" s="107"/>
      <c r="E25" s="41"/>
      <c r="F25" s="129"/>
      <c r="G25" s="98"/>
      <c r="H25" s="130"/>
      <c r="I25" s="43"/>
      <c r="J25" s="64"/>
      <c r="K25" s="35"/>
    </row>
    <row r="26" spans="1:11" ht="15.75" hidden="1">
      <c r="A26" s="38"/>
      <c r="B26" s="338"/>
      <c r="C26" s="338"/>
      <c r="D26" s="107"/>
      <c r="E26" s="41"/>
      <c r="F26" s="129"/>
      <c r="G26" s="98"/>
      <c r="H26" s="130"/>
      <c r="I26" s="43"/>
      <c r="J26" s="64"/>
      <c r="K26" s="35"/>
    </row>
    <row r="27" spans="1:11" ht="15.75" hidden="1">
      <c r="A27" s="38"/>
      <c r="B27" s="338"/>
      <c r="C27" s="338"/>
      <c r="D27" s="107"/>
      <c r="E27" s="41"/>
      <c r="F27" s="129"/>
      <c r="G27" s="98"/>
      <c r="H27" s="130"/>
      <c r="I27" s="43"/>
      <c r="J27" s="64"/>
      <c r="K27" s="35"/>
    </row>
    <row r="28" spans="1:11" ht="15.75" hidden="1">
      <c r="A28" s="38"/>
      <c r="B28" s="338"/>
      <c r="C28" s="338"/>
      <c r="D28" s="107"/>
      <c r="E28" s="41"/>
      <c r="F28" s="129"/>
      <c r="G28" s="98"/>
      <c r="H28" s="130"/>
      <c r="I28" s="43"/>
      <c r="J28" s="64"/>
      <c r="K28" s="35"/>
    </row>
    <row r="29" spans="1:11" ht="15.75" hidden="1">
      <c r="A29" s="38"/>
      <c r="B29" s="338"/>
      <c r="C29" s="338"/>
      <c r="D29" s="107"/>
      <c r="E29" s="41"/>
      <c r="F29" s="129"/>
      <c r="G29" s="98"/>
      <c r="H29" s="130"/>
      <c r="I29" s="43"/>
      <c r="J29" s="64"/>
      <c r="K29" s="35"/>
    </row>
    <row r="30" spans="1:11" ht="15.75" hidden="1">
      <c r="A30" s="38"/>
      <c r="B30" s="338"/>
      <c r="C30" s="338"/>
      <c r="D30" s="107"/>
      <c r="E30" s="41"/>
      <c r="F30" s="129"/>
      <c r="G30" s="98"/>
      <c r="H30" s="130"/>
      <c r="I30" s="43"/>
      <c r="J30" s="64"/>
      <c r="K30" s="35"/>
    </row>
    <row r="31" spans="1:11" ht="15.75" hidden="1">
      <c r="A31" s="38"/>
      <c r="B31" s="338"/>
      <c r="C31" s="338"/>
      <c r="D31" s="107"/>
      <c r="E31" s="41"/>
      <c r="F31" s="129"/>
      <c r="G31" s="98"/>
      <c r="H31" s="130"/>
      <c r="I31" s="43"/>
      <c r="J31" s="64"/>
      <c r="K31" s="35"/>
    </row>
    <row r="32" spans="1:11" ht="15.75" hidden="1">
      <c r="A32" s="38"/>
      <c r="B32" s="338"/>
      <c r="C32" s="338"/>
      <c r="D32" s="107"/>
      <c r="E32" s="41"/>
      <c r="F32" s="129"/>
      <c r="G32" s="98"/>
      <c r="H32" s="130"/>
      <c r="I32" s="43"/>
      <c r="J32" s="64"/>
      <c r="K32" s="35"/>
    </row>
    <row r="33" spans="1:11" ht="15.75" hidden="1">
      <c r="A33" s="38"/>
      <c r="B33" s="338"/>
      <c r="C33" s="338"/>
      <c r="D33" s="107"/>
      <c r="E33" s="41"/>
      <c r="F33" s="129"/>
      <c r="G33" s="98"/>
      <c r="H33" s="130"/>
      <c r="I33" s="43"/>
      <c r="J33" s="64"/>
      <c r="K33" s="35"/>
    </row>
    <row r="34" spans="1:11" ht="15.75" hidden="1">
      <c r="A34" s="38"/>
      <c r="B34" s="338"/>
      <c r="C34" s="338"/>
      <c r="D34" s="107"/>
      <c r="E34" s="41"/>
      <c r="F34" s="129"/>
      <c r="G34" s="98"/>
      <c r="H34" s="130"/>
      <c r="I34" s="43"/>
      <c r="J34" s="64"/>
      <c r="K34" s="35"/>
    </row>
    <row r="35" spans="1:11" ht="15.75" customHeight="1" hidden="1">
      <c r="A35" s="38"/>
      <c r="B35" s="338"/>
      <c r="C35" s="338"/>
      <c r="D35" s="107"/>
      <c r="E35" s="41"/>
      <c r="F35" s="129"/>
      <c r="G35" s="98"/>
      <c r="H35" s="130"/>
      <c r="I35" s="43"/>
      <c r="J35" s="64"/>
      <c r="K35" s="35"/>
    </row>
    <row r="36" spans="1:11" ht="15.75" hidden="1">
      <c r="A36" s="38"/>
      <c r="B36" s="338"/>
      <c r="C36" s="338"/>
      <c r="D36" s="107"/>
      <c r="E36" s="41"/>
      <c r="F36" s="129"/>
      <c r="G36" s="98"/>
      <c r="H36" s="130"/>
      <c r="I36" s="43"/>
      <c r="J36" s="64"/>
      <c r="K36" s="35"/>
    </row>
    <row r="37" spans="1:11" ht="15.75" hidden="1">
      <c r="A37" s="38"/>
      <c r="B37" s="338"/>
      <c r="C37" s="338"/>
      <c r="D37" s="107"/>
      <c r="E37" s="41"/>
      <c r="F37" s="129"/>
      <c r="G37" s="98"/>
      <c r="H37" s="130"/>
      <c r="I37" s="43"/>
      <c r="J37" s="64"/>
      <c r="K37" s="35"/>
    </row>
    <row r="38" spans="1:11" ht="15.75" hidden="1">
      <c r="A38" s="38"/>
      <c r="B38" s="338"/>
      <c r="C38" s="338"/>
      <c r="D38" s="107"/>
      <c r="E38" s="41"/>
      <c r="F38" s="129"/>
      <c r="G38" s="98"/>
      <c r="H38" s="130"/>
      <c r="I38" s="43"/>
      <c r="J38" s="64"/>
      <c r="K38" s="35"/>
    </row>
    <row r="39" spans="1:11" ht="15.75" hidden="1">
      <c r="A39" s="38"/>
      <c r="B39" s="338"/>
      <c r="C39" s="338"/>
      <c r="D39" s="107"/>
      <c r="E39" s="41"/>
      <c r="F39" s="129"/>
      <c r="G39" s="98"/>
      <c r="H39" s="130"/>
      <c r="I39" s="43"/>
      <c r="J39" s="64"/>
      <c r="K39" s="35"/>
    </row>
    <row r="40" spans="1:11" ht="15.75" hidden="1">
      <c r="A40" s="38"/>
      <c r="B40" s="338"/>
      <c r="C40" s="338"/>
      <c r="D40" s="107"/>
      <c r="E40" s="41"/>
      <c r="F40" s="129"/>
      <c r="G40" s="98"/>
      <c r="H40" s="130"/>
      <c r="I40" s="43"/>
      <c r="J40" s="64"/>
      <c r="K40" s="35"/>
    </row>
    <row r="41" spans="1:11" ht="18" customHeight="1">
      <c r="A41" s="39"/>
      <c r="B41" s="39"/>
      <c r="C41" s="39"/>
      <c r="D41" s="39"/>
      <c r="E41" s="39"/>
      <c r="F41" s="39"/>
      <c r="G41" s="39"/>
      <c r="H41" s="105" t="s">
        <v>19</v>
      </c>
      <c r="I41" s="106">
        <f>SUM(I13:I40)</f>
        <v>0</v>
      </c>
      <c r="J41" s="106">
        <f>SUM(J13:J40)</f>
        <v>0</v>
      </c>
      <c r="K41" s="35"/>
    </row>
    <row r="42" spans="1:11" ht="15.75" customHeight="1">
      <c r="A42" s="42"/>
      <c r="B42" s="42"/>
      <c r="C42" s="42"/>
      <c r="D42" s="42"/>
      <c r="E42" s="42"/>
      <c r="F42" s="42"/>
      <c r="G42" s="42"/>
      <c r="H42" s="40" t="s">
        <v>32</v>
      </c>
      <c r="I42" s="336">
        <f>J41-I41</f>
        <v>0</v>
      </c>
      <c r="J42" s="337"/>
      <c r="K42" s="35"/>
    </row>
    <row r="43" spans="1:11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5" customHeight="1">
      <c r="A44" s="35"/>
      <c r="B44" s="6"/>
      <c r="C44" s="6"/>
      <c r="D44" s="35"/>
      <c r="E44" s="35"/>
      <c r="F44" s="261" t="s">
        <v>33</v>
      </c>
      <c r="G44" s="261"/>
      <c r="H44" s="46"/>
      <c r="I44" s="35"/>
      <c r="J44" s="35"/>
      <c r="K44" s="35"/>
    </row>
    <row r="45" spans="1:11" ht="15" customHeight="1">
      <c r="A45" s="35"/>
      <c r="B45" s="46" t="s">
        <v>115</v>
      </c>
      <c r="C45" s="37"/>
      <c r="D45" s="335"/>
      <c r="E45" s="335"/>
      <c r="G45" s="47" t="s">
        <v>35</v>
      </c>
      <c r="H45" s="47"/>
      <c r="I45" s="335"/>
      <c r="J45" s="335"/>
      <c r="K45" s="35"/>
    </row>
    <row r="46" spans="1:11" ht="15" customHeight="1">
      <c r="A46" s="35"/>
      <c r="B46" s="35"/>
      <c r="C46" s="44" t="s">
        <v>1</v>
      </c>
      <c r="D46" s="352" t="s">
        <v>21</v>
      </c>
      <c r="E46" s="352"/>
      <c r="F46" s="354">
        <f ca="1">TODAY()</f>
        <v>38996</v>
      </c>
      <c r="G46" s="354"/>
      <c r="H46" s="49" t="s">
        <v>1</v>
      </c>
      <c r="I46" s="350" t="s">
        <v>21</v>
      </c>
      <c r="J46" s="350"/>
      <c r="K46" s="35"/>
    </row>
    <row r="47" spans="1:11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</sheetData>
  <mergeCells count="49">
    <mergeCell ref="B20:C20"/>
    <mergeCell ref="F15:H15"/>
    <mergeCell ref="F14:H14"/>
    <mergeCell ref="F46:G46"/>
    <mergeCell ref="B19:C19"/>
    <mergeCell ref="B21:C21"/>
    <mergeCell ref="B25:C25"/>
    <mergeCell ref="B31:C31"/>
    <mergeCell ref="B30:C30"/>
    <mergeCell ref="I46:J46"/>
    <mergeCell ref="F44:G44"/>
    <mergeCell ref="C8:F8"/>
    <mergeCell ref="B16:C16"/>
    <mergeCell ref="D46:E46"/>
    <mergeCell ref="B33:C33"/>
    <mergeCell ref="B22:C22"/>
    <mergeCell ref="B13:C13"/>
    <mergeCell ref="B32:C32"/>
    <mergeCell ref="B24:C24"/>
    <mergeCell ref="I3:J3"/>
    <mergeCell ref="B28:C28"/>
    <mergeCell ref="B29:C29"/>
    <mergeCell ref="B26:C26"/>
    <mergeCell ref="B27:C27"/>
    <mergeCell ref="B23:C23"/>
    <mergeCell ref="A5:J5"/>
    <mergeCell ref="A11:A12"/>
    <mergeCell ref="C7:E7"/>
    <mergeCell ref="C9:F9"/>
    <mergeCell ref="I7:J7"/>
    <mergeCell ref="F11:H12"/>
    <mergeCell ref="B18:C18"/>
    <mergeCell ref="I11:J11"/>
    <mergeCell ref="D11:D12"/>
    <mergeCell ref="B17:C17"/>
    <mergeCell ref="B14:C14"/>
    <mergeCell ref="E11:E12"/>
    <mergeCell ref="B11:C12"/>
    <mergeCell ref="B15:C15"/>
    <mergeCell ref="I45:J45"/>
    <mergeCell ref="I42:J42"/>
    <mergeCell ref="B34:C34"/>
    <mergeCell ref="B38:C38"/>
    <mergeCell ref="B35:C35"/>
    <mergeCell ref="B36:C36"/>
    <mergeCell ref="B37:C37"/>
    <mergeCell ref="B39:C39"/>
    <mergeCell ref="B40:C40"/>
    <mergeCell ref="D45:E45"/>
  </mergeCells>
  <printOptions horizontalCentered="1"/>
  <pageMargins left="0.3937007874015748" right="0" top="0.1968503937007874" bottom="0" header="0" footer="0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zoomScaleSheetLayoutView="100" workbookViewId="0" topLeftCell="A1">
      <selection activeCell="G49" sqref="G49:H49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28.75390625" style="1" customWidth="1"/>
    <col min="4" max="4" width="15.00390625" style="1" customWidth="1"/>
    <col min="5" max="5" width="5.625" style="1" customWidth="1"/>
    <col min="6" max="6" width="9.75390625" style="1" customWidth="1"/>
    <col min="7" max="7" width="10.75390625" style="1" customWidth="1"/>
    <col min="8" max="8" width="16.75390625" style="1" customWidth="1"/>
    <col min="9" max="16384" width="9.125" style="1" customWidth="1"/>
  </cols>
  <sheetData>
    <row r="1" ht="15" customHeight="1">
      <c r="H1" s="9" t="s">
        <v>37</v>
      </c>
    </row>
    <row r="2" spans="7:8" ht="12.75">
      <c r="G2" s="7" t="s">
        <v>15</v>
      </c>
      <c r="H2" s="78">
        <f>'Бюджет - var`1'!E6</f>
        <v>0</v>
      </c>
    </row>
    <row r="3" spans="7:8" ht="12.75">
      <c r="G3" s="7" t="s">
        <v>3</v>
      </c>
      <c r="H3" s="51">
        <f>'Бюджет - var`1'!G6</f>
        <v>0</v>
      </c>
    </row>
    <row r="5" spans="1:8" ht="15.75" customHeight="1">
      <c r="A5" s="321" t="s">
        <v>94</v>
      </c>
      <c r="B5" s="321"/>
      <c r="C5" s="321"/>
      <c r="D5" s="321"/>
      <c r="E5" s="321"/>
      <c r="F5" s="321"/>
      <c r="G5" s="321"/>
      <c r="H5" s="321"/>
    </row>
    <row r="7" spans="2:8" ht="15.75" customHeight="1">
      <c r="B7" s="27" t="s">
        <v>14</v>
      </c>
      <c r="C7" s="66">
        <f>'Бюджет - var`1'!D8</f>
        <v>0</v>
      </c>
      <c r="D7" s="2"/>
      <c r="F7" s="27" t="s">
        <v>17</v>
      </c>
      <c r="G7" s="328">
        <f>'Бюджет - var`1'!G8</f>
        <v>0</v>
      </c>
      <c r="H7" s="328"/>
    </row>
    <row r="8" spans="2:7" ht="15.75">
      <c r="B8" s="29" t="s">
        <v>18</v>
      </c>
      <c r="C8" s="104">
        <f>'Бюджет - var`1'!D9</f>
        <v>0</v>
      </c>
      <c r="D8" s="20"/>
      <c r="E8" s="20"/>
      <c r="F8" s="20"/>
      <c r="G8" s="20"/>
    </row>
    <row r="9" spans="2:7" ht="15.75">
      <c r="B9" s="27" t="s">
        <v>16</v>
      </c>
      <c r="C9" s="98"/>
      <c r="D9" s="22"/>
      <c r="E9" s="22"/>
      <c r="F9" s="22"/>
      <c r="G9" s="22"/>
    </row>
    <row r="11" spans="1:9" ht="27" customHeight="1">
      <c r="A11" s="52" t="s">
        <v>0</v>
      </c>
      <c r="B11" s="355" t="s">
        <v>36</v>
      </c>
      <c r="C11" s="355"/>
      <c r="D11" s="355"/>
      <c r="E11" s="196" t="s">
        <v>39</v>
      </c>
      <c r="F11" s="196" t="s">
        <v>38</v>
      </c>
      <c r="G11" s="196" t="s">
        <v>40</v>
      </c>
      <c r="H11" s="196" t="s">
        <v>28</v>
      </c>
      <c r="I11" s="35"/>
    </row>
    <row r="12" spans="1:9" ht="15" customHeight="1">
      <c r="A12" s="195">
        <v>1</v>
      </c>
      <c r="B12" s="359"/>
      <c r="C12" s="360"/>
      <c r="D12" s="361"/>
      <c r="E12" s="197"/>
      <c r="F12" s="198"/>
      <c r="G12" s="198"/>
      <c r="H12" s="198">
        <f aca="true" t="shared" si="0" ref="H12:H17">F12*G12</f>
        <v>0</v>
      </c>
      <c r="I12" s="35"/>
    </row>
    <row r="13" spans="1:9" ht="15" customHeight="1">
      <c r="A13" s="195">
        <f>A12+1</f>
        <v>2</v>
      </c>
      <c r="B13" s="359"/>
      <c r="C13" s="360"/>
      <c r="D13" s="361"/>
      <c r="E13" s="197"/>
      <c r="F13" s="198"/>
      <c r="G13" s="198"/>
      <c r="H13" s="198">
        <f t="shared" si="0"/>
        <v>0</v>
      </c>
      <c r="I13" s="35"/>
    </row>
    <row r="14" spans="1:9" ht="15" customHeight="1">
      <c r="A14" s="195">
        <f>A13+1</f>
        <v>3</v>
      </c>
      <c r="B14" s="359"/>
      <c r="C14" s="360"/>
      <c r="D14" s="361"/>
      <c r="E14" s="197"/>
      <c r="F14" s="201"/>
      <c r="G14" s="198"/>
      <c r="H14" s="198">
        <f t="shared" si="0"/>
        <v>0</v>
      </c>
      <c r="I14" s="35"/>
    </row>
    <row r="15" spans="1:9" ht="15" customHeight="1">
      <c r="A15" s="195">
        <f>A14+1</f>
        <v>4</v>
      </c>
      <c r="B15" s="359"/>
      <c r="C15" s="360"/>
      <c r="D15" s="361"/>
      <c r="E15" s="197"/>
      <c r="F15" s="198"/>
      <c r="G15" s="198"/>
      <c r="H15" s="198">
        <f t="shared" si="0"/>
        <v>0</v>
      </c>
      <c r="I15" s="35"/>
    </row>
    <row r="16" spans="1:9" ht="15" customHeight="1">
      <c r="A16" s="195">
        <f>A15+1</f>
        <v>5</v>
      </c>
      <c r="B16" s="359"/>
      <c r="C16" s="360"/>
      <c r="D16" s="361"/>
      <c r="E16" s="197"/>
      <c r="F16" s="198"/>
      <c r="G16" s="198"/>
      <c r="H16" s="198">
        <f t="shared" si="0"/>
        <v>0</v>
      </c>
      <c r="I16" s="35"/>
    </row>
    <row r="17" spans="1:9" ht="15" customHeight="1">
      <c r="A17" s="195">
        <f>A16+1</f>
        <v>6</v>
      </c>
      <c r="B17" s="359"/>
      <c r="C17" s="360"/>
      <c r="D17" s="361"/>
      <c r="E17" s="197"/>
      <c r="F17" s="198"/>
      <c r="G17" s="198"/>
      <c r="H17" s="198">
        <f t="shared" si="0"/>
        <v>0</v>
      </c>
      <c r="I17" s="35"/>
    </row>
    <row r="18" spans="1:9" ht="15" customHeight="1">
      <c r="A18" s="54"/>
      <c r="B18" s="114"/>
      <c r="C18" s="115"/>
      <c r="D18" s="116"/>
      <c r="E18" s="24"/>
      <c r="F18" s="62"/>
      <c r="G18" s="61"/>
      <c r="H18" s="63">
        <f aca="true" t="shared" si="1" ref="H18:H42">F18*G18</f>
        <v>0</v>
      </c>
      <c r="I18" s="35"/>
    </row>
    <row r="19" spans="1:9" ht="15" customHeight="1" hidden="1">
      <c r="A19" s="54"/>
      <c r="B19" s="114"/>
      <c r="C19" s="115"/>
      <c r="D19" s="116"/>
      <c r="E19" s="24"/>
      <c r="F19" s="62"/>
      <c r="G19" s="61"/>
      <c r="H19" s="63">
        <f t="shared" si="1"/>
        <v>0</v>
      </c>
      <c r="I19" s="35"/>
    </row>
    <row r="20" spans="1:9" ht="15" customHeight="1" hidden="1">
      <c r="A20" s="54"/>
      <c r="B20" s="114"/>
      <c r="C20" s="115"/>
      <c r="D20" s="116"/>
      <c r="E20" s="24"/>
      <c r="F20" s="62"/>
      <c r="G20" s="61"/>
      <c r="H20" s="63">
        <f t="shared" si="1"/>
        <v>0</v>
      </c>
      <c r="I20" s="35"/>
    </row>
    <row r="21" spans="1:9" ht="15" customHeight="1" hidden="1">
      <c r="A21" s="54"/>
      <c r="B21" s="114"/>
      <c r="C21" s="115"/>
      <c r="D21" s="116"/>
      <c r="E21" s="24"/>
      <c r="F21" s="62"/>
      <c r="G21" s="61"/>
      <c r="H21" s="63">
        <f t="shared" si="1"/>
        <v>0</v>
      </c>
      <c r="I21" s="35"/>
    </row>
    <row r="22" spans="1:9" ht="15" customHeight="1" hidden="1">
      <c r="A22" s="54"/>
      <c r="B22" s="114"/>
      <c r="C22" s="115"/>
      <c r="D22" s="116"/>
      <c r="E22" s="24"/>
      <c r="F22" s="62"/>
      <c r="G22" s="61"/>
      <c r="H22" s="63">
        <f t="shared" si="1"/>
        <v>0</v>
      </c>
      <c r="I22" s="35"/>
    </row>
    <row r="23" spans="1:9" ht="15" customHeight="1" hidden="1">
      <c r="A23" s="54"/>
      <c r="B23" s="114"/>
      <c r="C23" s="115"/>
      <c r="D23" s="116"/>
      <c r="E23" s="24"/>
      <c r="F23" s="62"/>
      <c r="G23" s="61"/>
      <c r="H23" s="63">
        <f t="shared" si="1"/>
        <v>0</v>
      </c>
      <c r="I23" s="35"/>
    </row>
    <row r="24" spans="1:9" ht="15" customHeight="1" hidden="1">
      <c r="A24" s="54"/>
      <c r="B24" s="114"/>
      <c r="C24" s="115"/>
      <c r="D24" s="116"/>
      <c r="E24" s="24"/>
      <c r="F24" s="62"/>
      <c r="G24" s="61"/>
      <c r="H24" s="63">
        <f t="shared" si="1"/>
        <v>0</v>
      </c>
      <c r="I24" s="35"/>
    </row>
    <row r="25" spans="1:9" ht="15" customHeight="1" hidden="1">
      <c r="A25" s="54"/>
      <c r="B25" s="114"/>
      <c r="C25" s="115"/>
      <c r="D25" s="116"/>
      <c r="E25" s="24"/>
      <c r="F25" s="62"/>
      <c r="G25" s="61"/>
      <c r="H25" s="63">
        <f t="shared" si="1"/>
        <v>0</v>
      </c>
      <c r="I25" s="35"/>
    </row>
    <row r="26" spans="1:9" ht="15" customHeight="1" hidden="1">
      <c r="A26" s="54"/>
      <c r="B26" s="114"/>
      <c r="C26" s="115"/>
      <c r="D26" s="116"/>
      <c r="E26" s="24"/>
      <c r="F26" s="62"/>
      <c r="G26" s="61"/>
      <c r="H26" s="63">
        <f t="shared" si="1"/>
        <v>0</v>
      </c>
      <c r="I26" s="35"/>
    </row>
    <row r="27" spans="1:9" ht="15" customHeight="1" hidden="1">
      <c r="A27" s="54"/>
      <c r="B27" s="114"/>
      <c r="C27" s="115"/>
      <c r="D27" s="116"/>
      <c r="E27" s="24"/>
      <c r="F27" s="62"/>
      <c r="G27" s="61"/>
      <c r="H27" s="63">
        <f t="shared" si="1"/>
        <v>0</v>
      </c>
      <c r="I27" s="35"/>
    </row>
    <row r="28" spans="1:9" ht="15" customHeight="1" hidden="1">
      <c r="A28" s="54"/>
      <c r="B28" s="114"/>
      <c r="C28" s="115"/>
      <c r="D28" s="116"/>
      <c r="E28" s="24"/>
      <c r="F28" s="62"/>
      <c r="G28" s="61"/>
      <c r="H28" s="63">
        <f t="shared" si="1"/>
        <v>0</v>
      </c>
      <c r="I28" s="35"/>
    </row>
    <row r="29" spans="1:9" ht="15" customHeight="1" hidden="1">
      <c r="A29" s="54"/>
      <c r="B29" s="114"/>
      <c r="C29" s="115"/>
      <c r="D29" s="116"/>
      <c r="E29" s="24"/>
      <c r="F29" s="62"/>
      <c r="G29" s="61"/>
      <c r="H29" s="63">
        <f t="shared" si="1"/>
        <v>0</v>
      </c>
      <c r="I29" s="35"/>
    </row>
    <row r="30" spans="1:9" ht="15" customHeight="1" hidden="1">
      <c r="A30" s="54"/>
      <c r="B30" s="114"/>
      <c r="C30" s="115"/>
      <c r="D30" s="116"/>
      <c r="E30" s="24"/>
      <c r="F30" s="62"/>
      <c r="G30" s="61"/>
      <c r="H30" s="63">
        <f t="shared" si="1"/>
        <v>0</v>
      </c>
      <c r="I30" s="35"/>
    </row>
    <row r="31" spans="1:9" ht="15" customHeight="1" hidden="1">
      <c r="A31" s="54"/>
      <c r="B31" s="114"/>
      <c r="C31" s="115"/>
      <c r="D31" s="116"/>
      <c r="E31" s="24"/>
      <c r="F31" s="62"/>
      <c r="G31" s="61"/>
      <c r="H31" s="63">
        <f t="shared" si="1"/>
        <v>0</v>
      </c>
      <c r="I31" s="35"/>
    </row>
    <row r="32" spans="1:9" ht="15" customHeight="1" hidden="1">
      <c r="A32" s="54"/>
      <c r="B32" s="114"/>
      <c r="C32" s="115"/>
      <c r="D32" s="116"/>
      <c r="E32" s="24"/>
      <c r="F32" s="62"/>
      <c r="G32" s="61"/>
      <c r="H32" s="63">
        <f t="shared" si="1"/>
        <v>0</v>
      </c>
      <c r="I32" s="35"/>
    </row>
    <row r="33" spans="1:9" ht="15" customHeight="1" hidden="1">
      <c r="A33" s="54"/>
      <c r="B33" s="114"/>
      <c r="C33" s="115"/>
      <c r="D33" s="116"/>
      <c r="E33" s="24"/>
      <c r="F33" s="62"/>
      <c r="G33" s="61"/>
      <c r="H33" s="63">
        <f t="shared" si="1"/>
        <v>0</v>
      </c>
      <c r="I33" s="35"/>
    </row>
    <row r="34" spans="1:9" ht="15" customHeight="1" hidden="1">
      <c r="A34" s="54"/>
      <c r="B34" s="114"/>
      <c r="C34" s="115"/>
      <c r="D34" s="116"/>
      <c r="E34" s="24"/>
      <c r="F34" s="62"/>
      <c r="G34" s="61"/>
      <c r="H34" s="63">
        <f t="shared" si="1"/>
        <v>0</v>
      </c>
      <c r="I34" s="35"/>
    </row>
    <row r="35" spans="1:9" ht="15" customHeight="1" hidden="1">
      <c r="A35" s="54"/>
      <c r="B35" s="114"/>
      <c r="C35" s="115"/>
      <c r="D35" s="116"/>
      <c r="E35" s="24"/>
      <c r="F35" s="62"/>
      <c r="G35" s="61"/>
      <c r="H35" s="63">
        <f t="shared" si="1"/>
        <v>0</v>
      </c>
      <c r="I35" s="35"/>
    </row>
    <row r="36" spans="1:9" ht="15" customHeight="1" hidden="1">
      <c r="A36" s="54"/>
      <c r="B36" s="114"/>
      <c r="C36" s="115"/>
      <c r="D36" s="116"/>
      <c r="E36" s="24"/>
      <c r="F36" s="62"/>
      <c r="G36" s="61"/>
      <c r="H36" s="63">
        <f t="shared" si="1"/>
        <v>0</v>
      </c>
      <c r="I36" s="35"/>
    </row>
    <row r="37" spans="1:9" ht="15" customHeight="1" hidden="1">
      <c r="A37" s="54"/>
      <c r="B37" s="114"/>
      <c r="C37" s="115"/>
      <c r="D37" s="116"/>
      <c r="E37" s="24"/>
      <c r="F37" s="62"/>
      <c r="G37" s="61"/>
      <c r="H37" s="63">
        <f t="shared" si="1"/>
        <v>0</v>
      </c>
      <c r="I37" s="35"/>
    </row>
    <row r="38" spans="1:9" ht="15" customHeight="1" hidden="1">
      <c r="A38" s="54"/>
      <c r="B38" s="114"/>
      <c r="C38" s="115"/>
      <c r="D38" s="116"/>
      <c r="E38" s="24"/>
      <c r="F38" s="62"/>
      <c r="G38" s="61"/>
      <c r="H38" s="63">
        <f t="shared" si="1"/>
        <v>0</v>
      </c>
      <c r="I38" s="35"/>
    </row>
    <row r="39" spans="1:9" ht="15" customHeight="1" hidden="1">
      <c r="A39" s="54"/>
      <c r="B39" s="114"/>
      <c r="C39" s="115"/>
      <c r="D39" s="116"/>
      <c r="E39" s="24"/>
      <c r="F39" s="62"/>
      <c r="G39" s="61"/>
      <c r="H39" s="63">
        <f t="shared" si="1"/>
        <v>0</v>
      </c>
      <c r="I39" s="35"/>
    </row>
    <row r="40" spans="1:9" ht="15" customHeight="1" hidden="1">
      <c r="A40" s="54"/>
      <c r="B40" s="114"/>
      <c r="C40" s="115"/>
      <c r="D40" s="116"/>
      <c r="E40" s="24"/>
      <c r="F40" s="62"/>
      <c r="G40" s="61"/>
      <c r="H40" s="63">
        <f t="shared" si="1"/>
        <v>0</v>
      </c>
      <c r="I40" s="35"/>
    </row>
    <row r="41" spans="1:9" ht="15" customHeight="1" hidden="1">
      <c r="A41" s="54"/>
      <c r="B41" s="114"/>
      <c r="C41" s="115"/>
      <c r="D41" s="116"/>
      <c r="E41" s="24"/>
      <c r="F41" s="62"/>
      <c r="G41" s="61"/>
      <c r="H41" s="63">
        <f t="shared" si="1"/>
        <v>0</v>
      </c>
      <c r="I41" s="35"/>
    </row>
    <row r="42" spans="1:9" ht="15" customHeight="1" hidden="1">
      <c r="A42" s="54"/>
      <c r="B42" s="114"/>
      <c r="C42" s="115"/>
      <c r="D42" s="116"/>
      <c r="E42" s="24"/>
      <c r="F42" s="62"/>
      <c r="G42" s="61"/>
      <c r="H42" s="63">
        <f t="shared" si="1"/>
        <v>0</v>
      </c>
      <c r="I42" s="35"/>
    </row>
    <row r="43" spans="1:9" ht="15" customHeight="1">
      <c r="A43" s="53"/>
      <c r="B43" s="73"/>
      <c r="C43" s="73"/>
      <c r="D43" s="73"/>
      <c r="E43" s="53"/>
      <c r="F43" s="53"/>
      <c r="G43" s="45" t="s">
        <v>19</v>
      </c>
      <c r="H43" s="65">
        <f>SUM(H12:H42)</f>
        <v>0</v>
      </c>
      <c r="I43" s="35"/>
    </row>
    <row r="44" spans="1:9" ht="15" customHeight="1">
      <c r="A44" s="131"/>
      <c r="B44" s="131"/>
      <c r="C44" s="131"/>
      <c r="D44" s="131"/>
      <c r="E44" s="33"/>
      <c r="F44" s="57"/>
      <c r="G44" s="68" t="s">
        <v>41</v>
      </c>
      <c r="H44" s="65">
        <f>ROUND(H43*18/118,2)</f>
        <v>0</v>
      </c>
      <c r="I44" s="35"/>
    </row>
    <row r="45" spans="1:9" ht="12" customHeight="1">
      <c r="A45" s="35"/>
      <c r="B45" s="35"/>
      <c r="C45" s="35"/>
      <c r="D45" s="35"/>
      <c r="E45" s="18"/>
      <c r="F45" s="35"/>
      <c r="G45" s="35"/>
      <c r="H45" s="35"/>
      <c r="I45" s="35"/>
    </row>
    <row r="46" spans="1:8" ht="15.75">
      <c r="A46" s="58"/>
      <c r="B46" s="357"/>
      <c r="C46" s="357"/>
      <c r="D46" s="357"/>
      <c r="E46" s="357"/>
      <c r="F46" s="357"/>
      <c r="G46" s="357"/>
      <c r="H46" s="357"/>
    </row>
    <row r="47" spans="2:8" ht="15.75" customHeight="1">
      <c r="B47" s="48" t="s">
        <v>34</v>
      </c>
      <c r="C47" s="55"/>
      <c r="F47" s="48" t="s">
        <v>42</v>
      </c>
      <c r="G47" s="328"/>
      <c r="H47" s="328"/>
    </row>
    <row r="48" spans="4:5" ht="12.75">
      <c r="D48" s="358">
        <f ca="1">TODAY()</f>
        <v>38996</v>
      </c>
      <c r="E48" s="358"/>
    </row>
    <row r="49" spans="3:8" ht="15.75" customHeight="1">
      <c r="C49" s="55"/>
      <c r="D49" s="358"/>
      <c r="E49" s="358"/>
      <c r="G49" s="328"/>
      <c r="H49" s="328"/>
    </row>
    <row r="50" spans="3:8" ht="13.5">
      <c r="C50" s="59" t="s">
        <v>21</v>
      </c>
      <c r="D50" s="60"/>
      <c r="E50" s="60"/>
      <c r="G50" s="356" t="s">
        <v>21</v>
      </c>
      <c r="H50" s="356"/>
    </row>
  </sheetData>
  <mergeCells count="14">
    <mergeCell ref="B14:D14"/>
    <mergeCell ref="B15:D15"/>
    <mergeCell ref="B16:D16"/>
    <mergeCell ref="B17:D17"/>
    <mergeCell ref="A5:H5"/>
    <mergeCell ref="B11:D11"/>
    <mergeCell ref="G47:H47"/>
    <mergeCell ref="G50:H50"/>
    <mergeCell ref="B46:H46"/>
    <mergeCell ref="D48:E49"/>
    <mergeCell ref="G49:H49"/>
    <mergeCell ref="G7:H7"/>
    <mergeCell ref="B12:D12"/>
    <mergeCell ref="B13:D13"/>
  </mergeCells>
  <printOptions horizontalCentered="1"/>
  <pageMargins left="0.3937007874015748" right="0" top="0.1968503937007874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17">
      <selection activeCell="G145" sqref="G145:H145"/>
    </sheetView>
  </sheetViews>
  <sheetFormatPr defaultColWidth="9.00390625" defaultRowHeight="12.75"/>
  <cols>
    <col min="2" max="2" width="16.875" style="0" customWidth="1"/>
    <col min="3" max="3" width="24.00390625" style="0" customWidth="1"/>
    <col min="4" max="4" width="15.75390625" style="0" customWidth="1"/>
    <col min="7" max="7" width="16.125" style="0" customWidth="1"/>
    <col min="8" max="8" width="23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9" t="s">
        <v>37</v>
      </c>
    </row>
    <row r="2" spans="1:8" ht="12.75">
      <c r="A2" s="1"/>
      <c r="B2" s="1"/>
      <c r="C2" s="1"/>
      <c r="D2" s="1"/>
      <c r="E2" s="1"/>
      <c r="F2" s="1"/>
      <c r="G2" s="7" t="s">
        <v>15</v>
      </c>
      <c r="H2" s="246">
        <f>'Бюджет - var`1'!E6</f>
        <v>0</v>
      </c>
    </row>
    <row r="3" spans="1:8" ht="12.75">
      <c r="A3" s="1"/>
      <c r="B3" s="1"/>
      <c r="C3" s="1"/>
      <c r="D3" s="1"/>
      <c r="E3" s="1"/>
      <c r="F3" s="1"/>
      <c r="G3" s="7" t="s">
        <v>3</v>
      </c>
      <c r="H3" s="51">
        <f>'Бюджет - var`1'!G6</f>
        <v>0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.75">
      <c r="A5" s="321" t="s">
        <v>94</v>
      </c>
      <c r="B5" s="321"/>
      <c r="C5" s="321"/>
      <c r="D5" s="321"/>
      <c r="E5" s="321"/>
      <c r="F5" s="321"/>
      <c r="G5" s="321"/>
      <c r="H5" s="32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27" t="s">
        <v>14</v>
      </c>
      <c r="C7" s="224"/>
      <c r="D7" s="2"/>
      <c r="E7" s="1"/>
      <c r="F7" s="27" t="s">
        <v>17</v>
      </c>
      <c r="G7" s="328"/>
      <c r="H7" s="328"/>
    </row>
    <row r="8" spans="1:8" ht="15.75">
      <c r="A8" s="1"/>
      <c r="B8" s="29" t="s">
        <v>18</v>
      </c>
      <c r="C8" s="225"/>
      <c r="D8" s="20"/>
      <c r="E8" s="20"/>
      <c r="F8" s="20"/>
      <c r="G8" s="20"/>
      <c r="H8" s="1"/>
    </row>
    <row r="9" spans="1:8" ht="15.75">
      <c r="A9" s="1"/>
      <c r="B9" s="27" t="s">
        <v>16</v>
      </c>
      <c r="C9" s="98"/>
      <c r="D9" s="22"/>
      <c r="E9" s="22"/>
      <c r="F9" s="22"/>
      <c r="G9" s="22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25.5">
      <c r="A11" s="52" t="s">
        <v>0</v>
      </c>
      <c r="B11" s="355" t="s">
        <v>36</v>
      </c>
      <c r="C11" s="355"/>
      <c r="D11" s="355"/>
      <c r="E11" s="196" t="s">
        <v>39</v>
      </c>
      <c r="F11" s="196" t="s">
        <v>38</v>
      </c>
      <c r="G11" s="196" t="s">
        <v>40</v>
      </c>
      <c r="H11" s="196" t="s">
        <v>28</v>
      </c>
    </row>
    <row r="12" spans="1:9" s="217" customFormat="1" ht="12" customHeight="1">
      <c r="A12" s="211">
        <v>1</v>
      </c>
      <c r="B12" s="212"/>
      <c r="C12" s="213"/>
      <c r="D12" s="214"/>
      <c r="E12" s="215"/>
      <c r="F12" s="216"/>
      <c r="G12" s="216"/>
      <c r="H12" s="221">
        <f aca="true" t="shared" si="0" ref="H12:H75">F12*G12</f>
        <v>0</v>
      </c>
      <c r="I12" s="222"/>
    </row>
    <row r="13" spans="1:9" s="217" customFormat="1" ht="12" customHeight="1">
      <c r="A13" s="211">
        <f>A12+1</f>
        <v>2</v>
      </c>
      <c r="B13" s="212"/>
      <c r="C13" s="213"/>
      <c r="D13" s="214"/>
      <c r="E13" s="215"/>
      <c r="F13" s="216"/>
      <c r="G13" s="216"/>
      <c r="H13" s="221">
        <f t="shared" si="0"/>
        <v>0</v>
      </c>
      <c r="I13" s="222"/>
    </row>
    <row r="14" spans="1:9" s="217" customFormat="1" ht="12" customHeight="1">
      <c r="A14" s="211">
        <f aca="true" t="shared" si="1" ref="A14:A77">A13+1</f>
        <v>3</v>
      </c>
      <c r="B14" s="212"/>
      <c r="C14" s="213"/>
      <c r="D14" s="214"/>
      <c r="E14" s="215"/>
      <c r="F14" s="216"/>
      <c r="G14" s="216"/>
      <c r="H14" s="221">
        <f t="shared" si="0"/>
        <v>0</v>
      </c>
      <c r="I14" s="222"/>
    </row>
    <row r="15" spans="1:9" s="217" customFormat="1" ht="12" customHeight="1">
      <c r="A15" s="211">
        <f t="shared" si="1"/>
        <v>4</v>
      </c>
      <c r="B15" s="370"/>
      <c r="C15" s="371"/>
      <c r="D15" s="372"/>
      <c r="E15" s="215"/>
      <c r="F15" s="216"/>
      <c r="G15" s="216"/>
      <c r="H15" s="221">
        <f t="shared" si="0"/>
        <v>0</v>
      </c>
      <c r="I15" s="222"/>
    </row>
    <row r="16" spans="1:9" s="217" customFormat="1" ht="12" customHeight="1">
      <c r="A16" s="211">
        <f t="shared" si="1"/>
        <v>5</v>
      </c>
      <c r="B16" s="370"/>
      <c r="C16" s="371"/>
      <c r="D16" s="372"/>
      <c r="E16" s="215"/>
      <c r="F16" s="216"/>
      <c r="G16" s="216"/>
      <c r="H16" s="221">
        <f t="shared" si="0"/>
        <v>0</v>
      </c>
      <c r="I16" s="222"/>
    </row>
    <row r="17" spans="1:9" s="217" customFormat="1" ht="12" customHeight="1">
      <c r="A17" s="211">
        <f t="shared" si="1"/>
        <v>6</v>
      </c>
      <c r="B17" s="212"/>
      <c r="C17" s="213"/>
      <c r="D17" s="214"/>
      <c r="E17" s="215"/>
      <c r="F17" s="216"/>
      <c r="G17" s="216"/>
      <c r="H17" s="221">
        <f t="shared" si="0"/>
        <v>0</v>
      </c>
      <c r="I17" s="222"/>
    </row>
    <row r="18" spans="1:9" s="217" customFormat="1" ht="12.75">
      <c r="A18" s="211">
        <f t="shared" si="1"/>
        <v>7</v>
      </c>
      <c r="B18" s="362"/>
      <c r="C18" s="362"/>
      <c r="D18" s="362"/>
      <c r="E18" s="218"/>
      <c r="F18" s="219"/>
      <c r="G18" s="219"/>
      <c r="H18" s="221">
        <f t="shared" si="0"/>
        <v>0</v>
      </c>
      <c r="I18" s="223"/>
    </row>
    <row r="19" spans="1:8" s="217" customFormat="1" ht="12.75">
      <c r="A19" s="211">
        <f t="shared" si="1"/>
        <v>8</v>
      </c>
      <c r="B19" s="362"/>
      <c r="C19" s="362"/>
      <c r="D19" s="362"/>
      <c r="E19" s="219"/>
      <c r="F19" s="220"/>
      <c r="G19" s="219"/>
      <c r="H19" s="221">
        <f t="shared" si="0"/>
        <v>0</v>
      </c>
    </row>
    <row r="20" spans="1:8" ht="12.75">
      <c r="A20" s="195">
        <f t="shared" si="1"/>
        <v>9</v>
      </c>
      <c r="B20" s="363"/>
      <c r="C20" s="363"/>
      <c r="D20" s="363"/>
      <c r="E20" s="198"/>
      <c r="F20" s="198"/>
      <c r="G20" s="198"/>
      <c r="H20" s="221">
        <f t="shared" si="0"/>
        <v>0</v>
      </c>
    </row>
    <row r="21" spans="1:8" ht="12.75">
      <c r="A21" s="195">
        <f t="shared" si="1"/>
        <v>10</v>
      </c>
      <c r="B21" s="363"/>
      <c r="C21" s="363"/>
      <c r="D21" s="363"/>
      <c r="E21" s="198"/>
      <c r="F21" s="198"/>
      <c r="G21" s="198"/>
      <c r="H21" s="221">
        <f t="shared" si="0"/>
        <v>0</v>
      </c>
    </row>
    <row r="22" spans="1:8" ht="12.75">
      <c r="A22" s="195">
        <f t="shared" si="1"/>
        <v>11</v>
      </c>
      <c r="B22" s="363"/>
      <c r="C22" s="363"/>
      <c r="D22" s="363"/>
      <c r="E22" s="198"/>
      <c r="F22" s="198"/>
      <c r="G22" s="198"/>
      <c r="H22" s="221">
        <f t="shared" si="0"/>
        <v>0</v>
      </c>
    </row>
    <row r="23" spans="1:8" ht="12.75">
      <c r="A23" s="195">
        <f t="shared" si="1"/>
        <v>12</v>
      </c>
      <c r="B23" s="363"/>
      <c r="C23" s="363"/>
      <c r="D23" s="363"/>
      <c r="E23" s="198"/>
      <c r="F23" s="198"/>
      <c r="G23" s="198"/>
      <c r="H23" s="221">
        <f t="shared" si="0"/>
        <v>0</v>
      </c>
    </row>
    <row r="24" spans="1:8" ht="12.75">
      <c r="A24" s="195">
        <f t="shared" si="1"/>
        <v>13</v>
      </c>
      <c r="B24" s="363"/>
      <c r="C24" s="363"/>
      <c r="D24" s="363"/>
      <c r="E24" s="198"/>
      <c r="F24" s="198"/>
      <c r="G24" s="198"/>
      <c r="H24" s="221">
        <f t="shared" si="0"/>
        <v>0</v>
      </c>
    </row>
    <row r="25" spans="1:8" ht="12.75">
      <c r="A25" s="195">
        <f t="shared" si="1"/>
        <v>14</v>
      </c>
      <c r="B25" s="363"/>
      <c r="C25" s="363"/>
      <c r="D25" s="363"/>
      <c r="E25" s="198"/>
      <c r="F25" s="198"/>
      <c r="G25" s="198"/>
      <c r="H25" s="221">
        <f t="shared" si="0"/>
        <v>0</v>
      </c>
    </row>
    <row r="26" spans="1:8" ht="12.75">
      <c r="A26" s="195">
        <f t="shared" si="1"/>
        <v>15</v>
      </c>
      <c r="B26" s="363"/>
      <c r="C26" s="363"/>
      <c r="D26" s="363"/>
      <c r="E26" s="198"/>
      <c r="F26" s="198"/>
      <c r="G26" s="198"/>
      <c r="H26" s="221">
        <f t="shared" si="0"/>
        <v>0</v>
      </c>
    </row>
    <row r="27" spans="1:8" ht="12.75">
      <c r="A27" s="195">
        <f t="shared" si="1"/>
        <v>16</v>
      </c>
      <c r="B27" s="363"/>
      <c r="C27" s="363"/>
      <c r="D27" s="363"/>
      <c r="E27" s="198"/>
      <c r="F27" s="198"/>
      <c r="G27" s="198"/>
      <c r="H27" s="221">
        <f t="shared" si="0"/>
        <v>0</v>
      </c>
    </row>
    <row r="28" spans="1:8" ht="12.75">
      <c r="A28" s="195">
        <f t="shared" si="1"/>
        <v>17</v>
      </c>
      <c r="B28" s="363"/>
      <c r="C28" s="363"/>
      <c r="D28" s="363"/>
      <c r="E28" s="198"/>
      <c r="F28" s="198"/>
      <c r="G28" s="198"/>
      <c r="H28" s="221">
        <f t="shared" si="0"/>
        <v>0</v>
      </c>
    </row>
    <row r="29" spans="1:8" ht="12.75">
      <c r="A29" s="195">
        <f t="shared" si="1"/>
        <v>18</v>
      </c>
      <c r="B29" s="364"/>
      <c r="C29" s="365"/>
      <c r="D29" s="366"/>
      <c r="E29" s="198"/>
      <c r="F29" s="198"/>
      <c r="G29" s="198"/>
      <c r="H29" s="221">
        <f t="shared" si="0"/>
        <v>0</v>
      </c>
    </row>
    <row r="30" spans="1:8" ht="12.75">
      <c r="A30" s="195">
        <f t="shared" si="1"/>
        <v>19</v>
      </c>
      <c r="B30" s="364"/>
      <c r="C30" s="365"/>
      <c r="D30" s="366"/>
      <c r="E30" s="198"/>
      <c r="F30" s="198"/>
      <c r="G30" s="198"/>
      <c r="H30" s="221">
        <f t="shared" si="0"/>
        <v>0</v>
      </c>
    </row>
    <row r="31" spans="1:8" ht="12.75">
      <c r="A31" s="195">
        <f t="shared" si="1"/>
        <v>20</v>
      </c>
      <c r="B31" s="364"/>
      <c r="C31" s="365"/>
      <c r="D31" s="366"/>
      <c r="E31" s="198"/>
      <c r="F31" s="198"/>
      <c r="G31" s="198"/>
      <c r="H31" s="221">
        <f t="shared" si="0"/>
        <v>0</v>
      </c>
    </row>
    <row r="32" spans="1:8" ht="12.75">
      <c r="A32" s="195">
        <f t="shared" si="1"/>
        <v>21</v>
      </c>
      <c r="B32" s="364"/>
      <c r="C32" s="365"/>
      <c r="D32" s="366"/>
      <c r="E32" s="198"/>
      <c r="F32" s="198"/>
      <c r="G32" s="198"/>
      <c r="H32" s="221">
        <f t="shared" si="0"/>
        <v>0</v>
      </c>
    </row>
    <row r="33" spans="1:8" ht="12.75">
      <c r="A33" s="195">
        <f t="shared" si="1"/>
        <v>22</v>
      </c>
      <c r="B33" s="364"/>
      <c r="C33" s="365"/>
      <c r="D33" s="366"/>
      <c r="E33" s="198"/>
      <c r="F33" s="198"/>
      <c r="G33" s="198"/>
      <c r="H33" s="221">
        <f t="shared" si="0"/>
        <v>0</v>
      </c>
    </row>
    <row r="34" spans="1:8" ht="12.75">
      <c r="A34" s="195">
        <f t="shared" si="1"/>
        <v>23</v>
      </c>
      <c r="B34" s="364"/>
      <c r="C34" s="365"/>
      <c r="D34" s="366"/>
      <c r="E34" s="198"/>
      <c r="F34" s="198"/>
      <c r="G34" s="198"/>
      <c r="H34" s="221">
        <f t="shared" si="0"/>
        <v>0</v>
      </c>
    </row>
    <row r="35" spans="1:8" ht="12.75">
      <c r="A35" s="195">
        <f t="shared" si="1"/>
        <v>24</v>
      </c>
      <c r="B35" s="364"/>
      <c r="C35" s="365"/>
      <c r="D35" s="366"/>
      <c r="E35" s="198"/>
      <c r="F35" s="198"/>
      <c r="G35" s="198"/>
      <c r="H35" s="221">
        <f t="shared" si="0"/>
        <v>0</v>
      </c>
    </row>
    <row r="36" spans="1:8" ht="12.75">
      <c r="A36" s="195">
        <f t="shared" si="1"/>
        <v>25</v>
      </c>
      <c r="B36" s="364"/>
      <c r="C36" s="365"/>
      <c r="D36" s="366"/>
      <c r="E36" s="198"/>
      <c r="F36" s="198"/>
      <c r="G36" s="198"/>
      <c r="H36" s="221">
        <f t="shared" si="0"/>
        <v>0</v>
      </c>
    </row>
    <row r="37" spans="1:8" ht="12.75">
      <c r="A37" s="195">
        <f t="shared" si="1"/>
        <v>26</v>
      </c>
      <c r="B37" s="203"/>
      <c r="C37" s="203"/>
      <c r="D37" s="203"/>
      <c r="E37" s="198"/>
      <c r="F37" s="198"/>
      <c r="G37" s="198"/>
      <c r="H37" s="221">
        <f t="shared" si="0"/>
        <v>0</v>
      </c>
    </row>
    <row r="38" spans="1:8" ht="12.75">
      <c r="A38" s="195">
        <f t="shared" si="1"/>
        <v>27</v>
      </c>
      <c r="B38" s="203"/>
      <c r="C38" s="203"/>
      <c r="D38" s="203"/>
      <c r="E38" s="198"/>
      <c r="F38" s="198"/>
      <c r="G38" s="198"/>
      <c r="H38" s="221">
        <f t="shared" si="0"/>
        <v>0</v>
      </c>
    </row>
    <row r="39" spans="1:8" ht="12.75">
      <c r="A39" s="195">
        <f t="shared" si="1"/>
        <v>28</v>
      </c>
      <c r="B39" s="203"/>
      <c r="C39" s="203"/>
      <c r="D39" s="203"/>
      <c r="E39" s="198"/>
      <c r="F39" s="198"/>
      <c r="G39" s="198"/>
      <c r="H39" s="221">
        <f t="shared" si="0"/>
        <v>0</v>
      </c>
    </row>
    <row r="40" spans="1:8" ht="12.75">
      <c r="A40" s="195">
        <f t="shared" si="1"/>
        <v>29</v>
      </c>
      <c r="B40" s="203"/>
      <c r="C40" s="203"/>
      <c r="D40" s="203"/>
      <c r="E40" s="198"/>
      <c r="F40" s="198"/>
      <c r="G40" s="206"/>
      <c r="H40" s="221">
        <f t="shared" si="0"/>
        <v>0</v>
      </c>
    </row>
    <row r="41" spans="1:8" ht="12.75">
      <c r="A41" s="195">
        <f t="shared" si="1"/>
        <v>30</v>
      </c>
      <c r="B41" s="203"/>
      <c r="C41" s="203"/>
      <c r="D41" s="203"/>
      <c r="E41" s="198"/>
      <c r="F41" s="198"/>
      <c r="G41" s="206"/>
      <c r="H41" s="221">
        <f t="shared" si="0"/>
        <v>0</v>
      </c>
    </row>
    <row r="42" spans="1:8" ht="12.75">
      <c r="A42" s="195">
        <f t="shared" si="1"/>
        <v>31</v>
      </c>
      <c r="B42" s="203"/>
      <c r="C42" s="203"/>
      <c r="D42" s="203"/>
      <c r="E42" s="198"/>
      <c r="F42" s="198"/>
      <c r="G42" s="206"/>
      <c r="H42" s="221">
        <f t="shared" si="0"/>
        <v>0</v>
      </c>
    </row>
    <row r="43" spans="1:8" ht="12.75">
      <c r="A43" s="195">
        <f t="shared" si="1"/>
        <v>32</v>
      </c>
      <c r="B43" s="203"/>
      <c r="C43" s="203"/>
      <c r="D43" s="203"/>
      <c r="E43" s="198"/>
      <c r="F43" s="198"/>
      <c r="G43" s="198"/>
      <c r="H43" s="221">
        <f t="shared" si="0"/>
        <v>0</v>
      </c>
    </row>
    <row r="44" spans="1:8" ht="12.75">
      <c r="A44" s="195">
        <f t="shared" si="1"/>
        <v>33</v>
      </c>
      <c r="B44" s="203"/>
      <c r="C44" s="203"/>
      <c r="D44" s="203"/>
      <c r="E44" s="198"/>
      <c r="F44" s="198"/>
      <c r="G44" s="198"/>
      <c r="H44" s="221">
        <f t="shared" si="0"/>
        <v>0</v>
      </c>
    </row>
    <row r="45" spans="1:8" ht="12.75">
      <c r="A45" s="195">
        <f t="shared" si="1"/>
        <v>34</v>
      </c>
      <c r="B45" s="203"/>
      <c r="C45" s="203"/>
      <c r="D45" s="203"/>
      <c r="E45" s="198"/>
      <c r="F45" s="198"/>
      <c r="G45" s="198"/>
      <c r="H45" s="221">
        <f t="shared" si="0"/>
        <v>0</v>
      </c>
    </row>
    <row r="46" spans="1:8" ht="12.75">
      <c r="A46" s="195">
        <f t="shared" si="1"/>
        <v>35</v>
      </c>
      <c r="B46" s="203"/>
      <c r="C46" s="203"/>
      <c r="D46" s="203"/>
      <c r="E46" s="198"/>
      <c r="F46" s="198"/>
      <c r="G46" s="198"/>
      <c r="H46" s="221">
        <f t="shared" si="0"/>
        <v>0</v>
      </c>
    </row>
    <row r="47" spans="1:8" ht="12.75">
      <c r="A47" s="195">
        <f t="shared" si="1"/>
        <v>36</v>
      </c>
      <c r="B47" s="203"/>
      <c r="C47" s="203"/>
      <c r="D47" s="203"/>
      <c r="E47" s="198"/>
      <c r="F47" s="198"/>
      <c r="G47" s="198"/>
      <c r="H47" s="221">
        <f t="shared" si="0"/>
        <v>0</v>
      </c>
    </row>
    <row r="48" spans="1:8" ht="12.75">
      <c r="A48" s="195">
        <f t="shared" si="1"/>
        <v>37</v>
      </c>
      <c r="B48" s="203"/>
      <c r="C48" s="203"/>
      <c r="D48" s="203"/>
      <c r="E48" s="198"/>
      <c r="F48" s="198"/>
      <c r="G48" s="198"/>
      <c r="H48" s="221">
        <f t="shared" si="0"/>
        <v>0</v>
      </c>
    </row>
    <row r="49" spans="1:8" ht="12.75">
      <c r="A49" s="195">
        <f t="shared" si="1"/>
        <v>38</v>
      </c>
      <c r="B49" s="203"/>
      <c r="C49" s="203"/>
      <c r="D49" s="203"/>
      <c r="E49" s="198"/>
      <c r="F49" s="198"/>
      <c r="G49" s="198"/>
      <c r="H49" s="221">
        <f t="shared" si="0"/>
        <v>0</v>
      </c>
    </row>
    <row r="50" spans="1:8" ht="12.75">
      <c r="A50" s="195">
        <f t="shared" si="1"/>
        <v>39</v>
      </c>
      <c r="B50" s="203"/>
      <c r="C50" s="203"/>
      <c r="D50" s="203"/>
      <c r="E50" s="198"/>
      <c r="F50" s="198"/>
      <c r="G50" s="198"/>
      <c r="H50" s="221">
        <f t="shared" si="0"/>
        <v>0</v>
      </c>
    </row>
    <row r="51" spans="1:8" ht="12.75">
      <c r="A51" s="195">
        <f t="shared" si="1"/>
        <v>40</v>
      </c>
      <c r="B51" s="203"/>
      <c r="C51" s="203"/>
      <c r="D51" s="203"/>
      <c r="E51" s="198"/>
      <c r="F51" s="198"/>
      <c r="G51" s="198"/>
      <c r="H51" s="221">
        <f t="shared" si="0"/>
        <v>0</v>
      </c>
    </row>
    <row r="52" spans="1:8" ht="12.75">
      <c r="A52" s="195">
        <f t="shared" si="1"/>
        <v>41</v>
      </c>
      <c r="B52" s="203"/>
      <c r="C52" s="203"/>
      <c r="D52" s="203"/>
      <c r="E52" s="198"/>
      <c r="F52" s="198"/>
      <c r="G52" s="198"/>
      <c r="H52" s="221">
        <f t="shared" si="0"/>
        <v>0</v>
      </c>
    </row>
    <row r="53" spans="1:8" ht="12.75">
      <c r="A53" s="195">
        <f t="shared" si="1"/>
        <v>42</v>
      </c>
      <c r="B53" s="203"/>
      <c r="C53" s="203"/>
      <c r="D53" s="203"/>
      <c r="E53" s="198"/>
      <c r="F53" s="198"/>
      <c r="G53" s="198"/>
      <c r="H53" s="221">
        <f t="shared" si="0"/>
        <v>0</v>
      </c>
    </row>
    <row r="54" spans="1:8" ht="12.75">
      <c r="A54" s="195">
        <f t="shared" si="1"/>
        <v>43</v>
      </c>
      <c r="B54" s="203"/>
      <c r="C54" s="203"/>
      <c r="D54" s="203"/>
      <c r="E54" s="198"/>
      <c r="F54" s="198"/>
      <c r="G54" s="198"/>
      <c r="H54" s="221">
        <f t="shared" si="0"/>
        <v>0</v>
      </c>
    </row>
    <row r="55" spans="1:8" ht="12.75">
      <c r="A55" s="195">
        <f t="shared" si="1"/>
        <v>44</v>
      </c>
      <c r="B55" s="203"/>
      <c r="C55" s="203"/>
      <c r="D55" s="203"/>
      <c r="E55" s="198"/>
      <c r="F55" s="198"/>
      <c r="G55" s="198"/>
      <c r="H55" s="221">
        <f t="shared" si="0"/>
        <v>0</v>
      </c>
    </row>
    <row r="56" spans="1:8" ht="12.75">
      <c r="A56" s="195">
        <f t="shared" si="1"/>
        <v>45</v>
      </c>
      <c r="B56" s="203"/>
      <c r="C56" s="203"/>
      <c r="D56" s="203"/>
      <c r="E56" s="198"/>
      <c r="F56" s="198"/>
      <c r="G56" s="198"/>
      <c r="H56" s="221">
        <f t="shared" si="0"/>
        <v>0</v>
      </c>
    </row>
    <row r="57" spans="1:8" ht="12.75">
      <c r="A57" s="195">
        <f t="shared" si="1"/>
        <v>46</v>
      </c>
      <c r="B57" s="203"/>
      <c r="C57" s="203"/>
      <c r="D57" s="203"/>
      <c r="E57" s="198"/>
      <c r="F57" s="198"/>
      <c r="G57" s="198"/>
      <c r="H57" s="221">
        <f t="shared" si="0"/>
        <v>0</v>
      </c>
    </row>
    <row r="58" spans="1:8" ht="12.75">
      <c r="A58" s="195">
        <f t="shared" si="1"/>
        <v>47</v>
      </c>
      <c r="B58" s="203"/>
      <c r="C58" s="203"/>
      <c r="D58" s="203"/>
      <c r="E58" s="198"/>
      <c r="F58" s="198"/>
      <c r="G58" s="198"/>
      <c r="H58" s="221">
        <f t="shared" si="0"/>
        <v>0</v>
      </c>
    </row>
    <row r="59" spans="1:8" ht="12.75">
      <c r="A59" s="195">
        <f t="shared" si="1"/>
        <v>48</v>
      </c>
      <c r="B59" s="203"/>
      <c r="C59" s="203"/>
      <c r="D59" s="203"/>
      <c r="E59" s="198"/>
      <c r="F59" s="198"/>
      <c r="G59" s="198"/>
      <c r="H59" s="221">
        <f t="shared" si="0"/>
        <v>0</v>
      </c>
    </row>
    <row r="60" spans="1:8" ht="12.75">
      <c r="A60" s="195">
        <f t="shared" si="1"/>
        <v>49</v>
      </c>
      <c r="B60" s="203"/>
      <c r="C60" s="203"/>
      <c r="D60" s="203"/>
      <c r="E60" s="198"/>
      <c r="F60" s="198"/>
      <c r="G60" s="198"/>
      <c r="H60" s="221">
        <f t="shared" si="0"/>
        <v>0</v>
      </c>
    </row>
    <row r="61" spans="1:8" ht="12.75">
      <c r="A61" s="195">
        <f t="shared" si="1"/>
        <v>50</v>
      </c>
      <c r="B61" s="203"/>
      <c r="C61" s="203"/>
      <c r="D61" s="203"/>
      <c r="E61" s="198"/>
      <c r="F61" s="198"/>
      <c r="G61" s="198"/>
      <c r="H61" s="221">
        <f t="shared" si="0"/>
        <v>0</v>
      </c>
    </row>
    <row r="62" spans="1:8" ht="12.75">
      <c r="A62" s="195">
        <f t="shared" si="1"/>
        <v>51</v>
      </c>
      <c r="B62" s="203"/>
      <c r="C62" s="203"/>
      <c r="D62" s="203"/>
      <c r="E62" s="198"/>
      <c r="F62" s="198"/>
      <c r="G62" s="198"/>
      <c r="H62" s="221">
        <f t="shared" si="0"/>
        <v>0</v>
      </c>
    </row>
    <row r="63" spans="1:8" ht="12.75">
      <c r="A63" s="195">
        <f t="shared" si="1"/>
        <v>52</v>
      </c>
      <c r="B63" s="203"/>
      <c r="C63" s="203"/>
      <c r="D63" s="203"/>
      <c r="E63" s="198"/>
      <c r="F63" s="198"/>
      <c r="G63" s="198"/>
      <c r="H63" s="221">
        <f t="shared" si="0"/>
        <v>0</v>
      </c>
    </row>
    <row r="64" spans="1:8" ht="12.75">
      <c r="A64" s="195">
        <f t="shared" si="1"/>
        <v>53</v>
      </c>
      <c r="B64" s="203"/>
      <c r="C64" s="203"/>
      <c r="D64" s="203"/>
      <c r="E64" s="198"/>
      <c r="F64" s="198"/>
      <c r="G64" s="198"/>
      <c r="H64" s="221">
        <f t="shared" si="0"/>
        <v>0</v>
      </c>
    </row>
    <row r="65" spans="1:8" ht="12.75">
      <c r="A65" s="195">
        <f t="shared" si="1"/>
        <v>54</v>
      </c>
      <c r="B65" s="203"/>
      <c r="C65" s="203"/>
      <c r="D65" s="203"/>
      <c r="E65" s="198"/>
      <c r="F65" s="198"/>
      <c r="G65" s="198"/>
      <c r="H65" s="221">
        <f t="shared" si="0"/>
        <v>0</v>
      </c>
    </row>
    <row r="66" spans="1:8" ht="12.75">
      <c r="A66" s="195">
        <f t="shared" si="1"/>
        <v>55</v>
      </c>
      <c r="B66" s="203"/>
      <c r="C66" s="203"/>
      <c r="D66" s="203"/>
      <c r="E66" s="198"/>
      <c r="F66" s="198"/>
      <c r="G66" s="198"/>
      <c r="H66" s="221">
        <f t="shared" si="0"/>
        <v>0</v>
      </c>
    </row>
    <row r="67" spans="1:8" ht="12.75">
      <c r="A67" s="195">
        <f t="shared" si="1"/>
        <v>56</v>
      </c>
      <c r="B67" s="203"/>
      <c r="C67" s="203"/>
      <c r="D67" s="203"/>
      <c r="E67" s="198"/>
      <c r="F67" s="198"/>
      <c r="G67" s="198"/>
      <c r="H67" s="221">
        <f t="shared" si="0"/>
        <v>0</v>
      </c>
    </row>
    <row r="68" spans="1:8" ht="12.75">
      <c r="A68" s="195">
        <f t="shared" si="1"/>
        <v>57</v>
      </c>
      <c r="B68" s="203"/>
      <c r="C68" s="203"/>
      <c r="D68" s="203"/>
      <c r="E68" s="198"/>
      <c r="F68" s="198"/>
      <c r="G68" s="198"/>
      <c r="H68" s="221">
        <f t="shared" si="0"/>
        <v>0</v>
      </c>
    </row>
    <row r="69" spans="1:8" ht="12.75">
      <c r="A69" s="195">
        <f t="shared" si="1"/>
        <v>58</v>
      </c>
      <c r="B69" s="203"/>
      <c r="C69" s="203"/>
      <c r="D69" s="203"/>
      <c r="E69" s="198"/>
      <c r="F69" s="198"/>
      <c r="G69" s="198"/>
      <c r="H69" s="221">
        <f t="shared" si="0"/>
        <v>0</v>
      </c>
    </row>
    <row r="70" spans="1:8" ht="12.75">
      <c r="A70" s="195">
        <f t="shared" si="1"/>
        <v>59</v>
      </c>
      <c r="B70" s="203"/>
      <c r="C70" s="203"/>
      <c r="D70" s="203"/>
      <c r="E70" s="198"/>
      <c r="F70" s="198"/>
      <c r="G70" s="198"/>
      <c r="H70" s="221">
        <f t="shared" si="0"/>
        <v>0</v>
      </c>
    </row>
    <row r="71" spans="1:8" ht="12.75">
      <c r="A71" s="195">
        <f t="shared" si="1"/>
        <v>60</v>
      </c>
      <c r="B71" s="203"/>
      <c r="C71" s="203"/>
      <c r="D71" s="203"/>
      <c r="E71" s="198"/>
      <c r="F71" s="198"/>
      <c r="G71" s="198"/>
      <c r="H71" s="221">
        <f t="shared" si="0"/>
        <v>0</v>
      </c>
    </row>
    <row r="72" spans="1:8" ht="12.75">
      <c r="A72" s="195">
        <f t="shared" si="1"/>
        <v>61</v>
      </c>
      <c r="B72" s="203"/>
      <c r="C72" s="203"/>
      <c r="D72" s="203"/>
      <c r="E72" s="198"/>
      <c r="F72" s="198"/>
      <c r="G72" s="198"/>
      <c r="H72" s="221">
        <f t="shared" si="0"/>
        <v>0</v>
      </c>
    </row>
    <row r="73" spans="1:8" ht="12.75">
      <c r="A73" s="195">
        <f t="shared" si="1"/>
        <v>62</v>
      </c>
      <c r="B73" s="203"/>
      <c r="C73" s="203"/>
      <c r="D73" s="203"/>
      <c r="E73" s="198"/>
      <c r="F73" s="198"/>
      <c r="G73" s="198"/>
      <c r="H73" s="221">
        <f t="shared" si="0"/>
        <v>0</v>
      </c>
    </row>
    <row r="74" spans="1:8" ht="12.75">
      <c r="A74" s="195">
        <f t="shared" si="1"/>
        <v>63</v>
      </c>
      <c r="B74" s="203"/>
      <c r="C74" s="203"/>
      <c r="D74" s="203"/>
      <c r="E74" s="198"/>
      <c r="F74" s="198"/>
      <c r="G74" s="198"/>
      <c r="H74" s="221">
        <f t="shared" si="0"/>
        <v>0</v>
      </c>
    </row>
    <row r="75" spans="1:8" ht="12.75">
      <c r="A75" s="195">
        <f t="shared" si="1"/>
        <v>64</v>
      </c>
      <c r="B75" s="203"/>
      <c r="C75" s="203"/>
      <c r="D75" s="203"/>
      <c r="E75" s="198"/>
      <c r="F75" s="198"/>
      <c r="G75" s="198"/>
      <c r="H75" s="221">
        <f t="shared" si="0"/>
        <v>0</v>
      </c>
    </row>
    <row r="76" spans="1:8" ht="12.75">
      <c r="A76" s="195">
        <f t="shared" si="1"/>
        <v>65</v>
      </c>
      <c r="B76" s="203"/>
      <c r="C76" s="203"/>
      <c r="D76" s="203"/>
      <c r="E76" s="198"/>
      <c r="F76" s="198"/>
      <c r="G76" s="198"/>
      <c r="H76" s="221">
        <f aca="true" t="shared" si="2" ref="H76:H137">F76*G76</f>
        <v>0</v>
      </c>
    </row>
    <row r="77" spans="1:8" ht="12.75">
      <c r="A77" s="195">
        <f t="shared" si="1"/>
        <v>66</v>
      </c>
      <c r="B77" s="203"/>
      <c r="C77" s="203"/>
      <c r="D77" s="203"/>
      <c r="E77" s="198"/>
      <c r="F77" s="198"/>
      <c r="G77" s="198"/>
      <c r="H77" s="221">
        <f t="shared" si="2"/>
        <v>0</v>
      </c>
    </row>
    <row r="78" spans="1:8" ht="12.75">
      <c r="A78" s="195">
        <f aca="true" t="shared" si="3" ref="A78:A136">A77+1</f>
        <v>67</v>
      </c>
      <c r="B78" s="203"/>
      <c r="C78" s="203"/>
      <c r="D78" s="203"/>
      <c r="E78" s="198"/>
      <c r="F78" s="198"/>
      <c r="G78" s="198"/>
      <c r="H78" s="221">
        <f t="shared" si="2"/>
        <v>0</v>
      </c>
    </row>
    <row r="79" spans="1:8" ht="12.75">
      <c r="A79" s="195">
        <f t="shared" si="3"/>
        <v>68</v>
      </c>
      <c r="B79" s="203"/>
      <c r="C79" s="203"/>
      <c r="D79" s="203"/>
      <c r="E79" s="198"/>
      <c r="F79" s="198"/>
      <c r="G79" s="198"/>
      <c r="H79" s="221">
        <f t="shared" si="2"/>
        <v>0</v>
      </c>
    </row>
    <row r="80" spans="1:8" ht="12.75">
      <c r="A80" s="195">
        <f t="shared" si="3"/>
        <v>69</v>
      </c>
      <c r="B80" s="203"/>
      <c r="C80" s="203"/>
      <c r="D80" s="203"/>
      <c r="E80" s="198"/>
      <c r="F80" s="198"/>
      <c r="G80" s="198"/>
      <c r="H80" s="221">
        <f t="shared" si="2"/>
        <v>0</v>
      </c>
    </row>
    <row r="81" spans="1:8" ht="12.75">
      <c r="A81" s="195">
        <f t="shared" si="3"/>
        <v>70</v>
      </c>
      <c r="B81" s="203"/>
      <c r="C81" s="203"/>
      <c r="D81" s="203"/>
      <c r="E81" s="198"/>
      <c r="F81" s="198"/>
      <c r="G81" s="198"/>
      <c r="H81" s="221">
        <f t="shared" si="2"/>
        <v>0</v>
      </c>
    </row>
    <row r="82" spans="1:8" ht="12.75">
      <c r="A82" s="195">
        <f t="shared" si="3"/>
        <v>71</v>
      </c>
      <c r="B82" s="203"/>
      <c r="C82" s="203"/>
      <c r="D82" s="203"/>
      <c r="E82" s="198"/>
      <c r="F82" s="198"/>
      <c r="G82" s="198"/>
      <c r="H82" s="221">
        <f t="shared" si="2"/>
        <v>0</v>
      </c>
    </row>
    <row r="83" spans="1:8" ht="12.75">
      <c r="A83" s="195">
        <f t="shared" si="3"/>
        <v>72</v>
      </c>
      <c r="B83" s="203"/>
      <c r="C83" s="203"/>
      <c r="D83" s="203"/>
      <c r="E83" s="198"/>
      <c r="F83" s="198"/>
      <c r="G83" s="198"/>
      <c r="H83" s="221">
        <f t="shared" si="2"/>
        <v>0</v>
      </c>
    </row>
    <row r="84" spans="1:8" ht="12.75">
      <c r="A84" s="195">
        <f t="shared" si="3"/>
        <v>73</v>
      </c>
      <c r="B84" s="203"/>
      <c r="C84" s="203"/>
      <c r="D84" s="203"/>
      <c r="E84" s="198"/>
      <c r="F84" s="198"/>
      <c r="G84" s="198"/>
      <c r="H84" s="221">
        <f t="shared" si="2"/>
        <v>0</v>
      </c>
    </row>
    <row r="85" spans="1:8" ht="12.75">
      <c r="A85" s="195">
        <f t="shared" si="3"/>
        <v>74</v>
      </c>
      <c r="B85" s="203"/>
      <c r="C85" s="203"/>
      <c r="D85" s="203"/>
      <c r="E85" s="198"/>
      <c r="F85" s="198"/>
      <c r="G85" s="198"/>
      <c r="H85" s="221">
        <f t="shared" si="2"/>
        <v>0</v>
      </c>
    </row>
    <row r="86" spans="1:8" ht="12.75">
      <c r="A86" s="195">
        <f t="shared" si="3"/>
        <v>75</v>
      </c>
      <c r="B86" s="203"/>
      <c r="C86" s="203"/>
      <c r="D86" s="203"/>
      <c r="E86" s="198"/>
      <c r="F86" s="198"/>
      <c r="G86" s="198"/>
      <c r="H86" s="221">
        <f t="shared" si="2"/>
        <v>0</v>
      </c>
    </row>
    <row r="87" spans="1:8" ht="12.75">
      <c r="A87" s="195">
        <f t="shared" si="3"/>
        <v>76</v>
      </c>
      <c r="B87" s="203"/>
      <c r="C87" s="203"/>
      <c r="D87" s="203"/>
      <c r="E87" s="198"/>
      <c r="F87" s="198"/>
      <c r="G87" s="198"/>
      <c r="H87" s="221">
        <f t="shared" si="2"/>
        <v>0</v>
      </c>
    </row>
    <row r="88" spans="1:8" ht="12.75">
      <c r="A88" s="195">
        <f t="shared" si="3"/>
        <v>77</v>
      </c>
      <c r="B88" s="203"/>
      <c r="C88" s="203"/>
      <c r="D88" s="203"/>
      <c r="E88" s="198"/>
      <c r="F88" s="198"/>
      <c r="G88" s="198"/>
      <c r="H88" s="221">
        <f t="shared" si="2"/>
        <v>0</v>
      </c>
    </row>
    <row r="89" spans="1:8" ht="12.75">
      <c r="A89" s="195">
        <f t="shared" si="3"/>
        <v>78</v>
      </c>
      <c r="B89" s="203"/>
      <c r="C89" s="203"/>
      <c r="D89" s="203"/>
      <c r="E89" s="198"/>
      <c r="F89" s="198"/>
      <c r="G89" s="198"/>
      <c r="H89" s="221">
        <f t="shared" si="2"/>
        <v>0</v>
      </c>
    </row>
    <row r="90" spans="1:8" ht="12.75">
      <c r="A90" s="195">
        <f t="shared" si="3"/>
        <v>79</v>
      </c>
      <c r="B90" s="203"/>
      <c r="C90" s="203"/>
      <c r="D90" s="203"/>
      <c r="E90" s="198"/>
      <c r="F90" s="198"/>
      <c r="G90" s="198"/>
      <c r="H90" s="221">
        <f t="shared" si="2"/>
        <v>0</v>
      </c>
    </row>
    <row r="91" spans="1:8" ht="12.75">
      <c r="A91" s="195">
        <f t="shared" si="3"/>
        <v>80</v>
      </c>
      <c r="B91" s="204"/>
      <c r="C91" s="205"/>
      <c r="D91" s="205"/>
      <c r="E91" s="198"/>
      <c r="F91" s="198"/>
      <c r="G91" s="198"/>
      <c r="H91" s="221">
        <f t="shared" si="2"/>
        <v>0</v>
      </c>
    </row>
    <row r="92" spans="1:8" ht="14.25">
      <c r="A92" s="195">
        <f t="shared" si="3"/>
        <v>81</v>
      </c>
      <c r="B92" s="204"/>
      <c r="C92" s="205"/>
      <c r="D92" s="205"/>
      <c r="E92" s="207"/>
      <c r="F92" s="208"/>
      <c r="G92" s="209"/>
      <c r="H92" s="221">
        <f t="shared" si="2"/>
        <v>0</v>
      </c>
    </row>
    <row r="93" spans="1:8" ht="14.25">
      <c r="A93" s="195">
        <f t="shared" si="3"/>
        <v>82</v>
      </c>
      <c r="B93" s="204"/>
      <c r="C93" s="205"/>
      <c r="D93" s="205"/>
      <c r="E93" s="207"/>
      <c r="F93" s="208"/>
      <c r="G93" s="209"/>
      <c r="H93" s="221">
        <f t="shared" si="2"/>
        <v>0</v>
      </c>
    </row>
    <row r="94" spans="1:8" ht="14.25">
      <c r="A94" s="195">
        <f t="shared" si="3"/>
        <v>83</v>
      </c>
      <c r="B94" s="204"/>
      <c r="C94" s="205"/>
      <c r="D94" s="205"/>
      <c r="E94" s="207"/>
      <c r="F94" s="208"/>
      <c r="G94" s="209"/>
      <c r="H94" s="221">
        <f t="shared" si="2"/>
        <v>0</v>
      </c>
    </row>
    <row r="95" spans="1:8" ht="14.25">
      <c r="A95" s="195">
        <f t="shared" si="3"/>
        <v>84</v>
      </c>
      <c r="B95" s="204"/>
      <c r="C95" s="205"/>
      <c r="D95" s="205"/>
      <c r="E95" s="207"/>
      <c r="F95" s="208"/>
      <c r="G95" s="209"/>
      <c r="H95" s="221">
        <f t="shared" si="2"/>
        <v>0</v>
      </c>
    </row>
    <row r="96" spans="1:8" ht="14.25">
      <c r="A96" s="195">
        <f t="shared" si="3"/>
        <v>85</v>
      </c>
      <c r="B96" s="204"/>
      <c r="C96" s="205"/>
      <c r="D96" s="205"/>
      <c r="E96" s="207"/>
      <c r="F96" s="208"/>
      <c r="G96" s="209"/>
      <c r="H96" s="221">
        <f t="shared" si="2"/>
        <v>0</v>
      </c>
    </row>
    <row r="97" spans="1:8" ht="14.25">
      <c r="A97" s="195">
        <f t="shared" si="3"/>
        <v>86</v>
      </c>
      <c r="B97" s="204"/>
      <c r="C97" s="205"/>
      <c r="D97" s="205"/>
      <c r="E97" s="207"/>
      <c r="F97" s="208"/>
      <c r="G97" s="209"/>
      <c r="H97" s="221">
        <f t="shared" si="2"/>
        <v>0</v>
      </c>
    </row>
    <row r="98" spans="1:8" ht="14.25">
      <c r="A98" s="195">
        <f t="shared" si="3"/>
        <v>87</v>
      </c>
      <c r="B98" s="204"/>
      <c r="C98" s="205"/>
      <c r="D98" s="205"/>
      <c r="E98" s="207"/>
      <c r="F98" s="208"/>
      <c r="G98" s="209"/>
      <c r="H98" s="221">
        <f t="shared" si="2"/>
        <v>0</v>
      </c>
    </row>
    <row r="99" spans="1:8" ht="14.25">
      <c r="A99" s="195">
        <f t="shared" si="3"/>
        <v>88</v>
      </c>
      <c r="B99" s="367"/>
      <c r="C99" s="368"/>
      <c r="D99" s="368"/>
      <c r="E99" s="207"/>
      <c r="F99" s="208"/>
      <c r="G99" s="209"/>
      <c r="H99" s="221">
        <f t="shared" si="2"/>
        <v>0</v>
      </c>
    </row>
    <row r="100" spans="1:8" ht="14.25">
      <c r="A100" s="195">
        <f t="shared" si="3"/>
        <v>89</v>
      </c>
      <c r="B100" s="204"/>
      <c r="C100" s="205"/>
      <c r="D100" s="205"/>
      <c r="E100" s="207"/>
      <c r="F100" s="208"/>
      <c r="G100" s="209"/>
      <c r="H100" s="221">
        <f t="shared" si="2"/>
        <v>0</v>
      </c>
    </row>
    <row r="101" spans="1:8" ht="14.25">
      <c r="A101" s="195">
        <f t="shared" si="3"/>
        <v>90</v>
      </c>
      <c r="B101" s="204"/>
      <c r="C101" s="205"/>
      <c r="D101" s="205"/>
      <c r="E101" s="207"/>
      <c r="F101" s="208"/>
      <c r="G101" s="209"/>
      <c r="H101" s="221">
        <f t="shared" si="2"/>
        <v>0</v>
      </c>
    </row>
    <row r="102" spans="1:8" ht="14.25">
      <c r="A102" s="195">
        <f t="shared" si="3"/>
        <v>91</v>
      </c>
      <c r="B102" s="204"/>
      <c r="C102" s="205"/>
      <c r="D102" s="205"/>
      <c r="E102" s="207"/>
      <c r="F102" s="208"/>
      <c r="G102" s="209"/>
      <c r="H102" s="221">
        <f t="shared" si="2"/>
        <v>0</v>
      </c>
    </row>
    <row r="103" spans="1:8" ht="14.25">
      <c r="A103" s="195">
        <f t="shared" si="3"/>
        <v>92</v>
      </c>
      <c r="B103" s="204"/>
      <c r="C103" s="205"/>
      <c r="D103" s="205"/>
      <c r="E103" s="207"/>
      <c r="F103" s="208"/>
      <c r="G103" s="209"/>
      <c r="H103" s="221">
        <f t="shared" si="2"/>
        <v>0</v>
      </c>
    </row>
    <row r="104" spans="1:8" ht="14.25">
      <c r="A104" s="195">
        <f t="shared" si="3"/>
        <v>93</v>
      </c>
      <c r="B104" s="367"/>
      <c r="C104" s="368"/>
      <c r="D104" s="368"/>
      <c r="E104" s="207"/>
      <c r="F104" s="208"/>
      <c r="G104" s="209"/>
      <c r="H104" s="221">
        <f t="shared" si="2"/>
        <v>0</v>
      </c>
    </row>
    <row r="105" spans="1:8" ht="14.25">
      <c r="A105" s="195">
        <f t="shared" si="3"/>
        <v>94</v>
      </c>
      <c r="B105" s="367"/>
      <c r="C105" s="369"/>
      <c r="D105" s="369"/>
      <c r="E105" s="207"/>
      <c r="F105" s="208"/>
      <c r="G105" s="209"/>
      <c r="H105" s="221">
        <f t="shared" si="2"/>
        <v>0</v>
      </c>
    </row>
    <row r="106" spans="1:8" ht="14.25">
      <c r="A106" s="195">
        <f t="shared" si="3"/>
        <v>95</v>
      </c>
      <c r="B106" s="367"/>
      <c r="C106" s="369"/>
      <c r="D106" s="369"/>
      <c r="E106" s="207"/>
      <c r="F106" s="208"/>
      <c r="G106" s="209"/>
      <c r="H106" s="221">
        <f t="shared" si="2"/>
        <v>0</v>
      </c>
    </row>
    <row r="107" spans="1:8" ht="14.25">
      <c r="A107" s="195">
        <f t="shared" si="3"/>
        <v>96</v>
      </c>
      <c r="B107" s="367"/>
      <c r="C107" s="369"/>
      <c r="D107" s="369"/>
      <c r="E107" s="207"/>
      <c r="F107" s="208"/>
      <c r="G107" s="209"/>
      <c r="H107" s="221">
        <f t="shared" si="2"/>
        <v>0</v>
      </c>
    </row>
    <row r="108" spans="1:8" ht="14.25">
      <c r="A108" s="195">
        <f t="shared" si="3"/>
        <v>97</v>
      </c>
      <c r="B108" s="204"/>
      <c r="C108" s="205"/>
      <c r="D108" s="205"/>
      <c r="E108" s="207"/>
      <c r="F108" s="208"/>
      <c r="G108" s="209"/>
      <c r="H108" s="221">
        <f t="shared" si="2"/>
        <v>0</v>
      </c>
    </row>
    <row r="109" spans="1:8" ht="14.25">
      <c r="A109" s="195">
        <f t="shared" si="3"/>
        <v>98</v>
      </c>
      <c r="B109" s="204"/>
      <c r="C109" s="205"/>
      <c r="D109" s="205"/>
      <c r="E109" s="207"/>
      <c r="F109" s="208"/>
      <c r="G109" s="209"/>
      <c r="H109" s="221">
        <f t="shared" si="2"/>
        <v>0</v>
      </c>
    </row>
    <row r="110" spans="1:8" ht="14.25">
      <c r="A110" s="195">
        <f t="shared" si="3"/>
        <v>99</v>
      </c>
      <c r="B110" s="204"/>
      <c r="C110" s="205"/>
      <c r="D110" s="205"/>
      <c r="E110" s="207"/>
      <c r="F110" s="208"/>
      <c r="G110" s="209"/>
      <c r="H110" s="221">
        <f t="shared" si="2"/>
        <v>0</v>
      </c>
    </row>
    <row r="111" spans="1:8" ht="14.25">
      <c r="A111" s="195">
        <f t="shared" si="3"/>
        <v>100</v>
      </c>
      <c r="B111" s="204"/>
      <c r="C111" s="205"/>
      <c r="D111" s="205"/>
      <c r="E111" s="207"/>
      <c r="F111" s="208"/>
      <c r="G111" s="209"/>
      <c r="H111" s="221">
        <f t="shared" si="2"/>
        <v>0</v>
      </c>
    </row>
    <row r="112" spans="1:8" ht="14.25">
      <c r="A112" s="195">
        <f t="shared" si="3"/>
        <v>101</v>
      </c>
      <c r="B112" s="204"/>
      <c r="C112" s="205"/>
      <c r="D112" s="205"/>
      <c r="E112" s="207"/>
      <c r="F112" s="208"/>
      <c r="G112" s="209"/>
      <c r="H112" s="221">
        <f t="shared" si="2"/>
        <v>0</v>
      </c>
    </row>
    <row r="113" spans="1:8" ht="14.25">
      <c r="A113" s="195">
        <f t="shared" si="3"/>
        <v>102</v>
      </c>
      <c r="B113" s="204"/>
      <c r="C113" s="205"/>
      <c r="D113" s="205"/>
      <c r="E113" s="207"/>
      <c r="F113" s="208"/>
      <c r="G113" s="209"/>
      <c r="H113" s="221">
        <f t="shared" si="2"/>
        <v>0</v>
      </c>
    </row>
    <row r="114" spans="1:8" ht="14.25">
      <c r="A114" s="195">
        <f t="shared" si="3"/>
        <v>103</v>
      </c>
      <c r="B114" s="204"/>
      <c r="C114" s="205"/>
      <c r="D114" s="205"/>
      <c r="E114" s="207"/>
      <c r="F114" s="208"/>
      <c r="G114" s="209"/>
      <c r="H114" s="221">
        <f t="shared" si="2"/>
        <v>0</v>
      </c>
    </row>
    <row r="115" spans="1:8" ht="14.25">
      <c r="A115" s="195">
        <f t="shared" si="3"/>
        <v>104</v>
      </c>
      <c r="B115" s="204"/>
      <c r="C115" s="205"/>
      <c r="D115" s="205"/>
      <c r="E115" s="207"/>
      <c r="F115" s="208"/>
      <c r="G115" s="209"/>
      <c r="H115" s="221">
        <f t="shared" si="2"/>
        <v>0</v>
      </c>
    </row>
    <row r="116" spans="1:8" ht="14.25">
      <c r="A116" s="195">
        <f t="shared" si="3"/>
        <v>105</v>
      </c>
      <c r="B116" s="204"/>
      <c r="C116" s="205"/>
      <c r="D116" s="205"/>
      <c r="E116" s="207"/>
      <c r="F116" s="208"/>
      <c r="G116" s="209"/>
      <c r="H116" s="221">
        <f t="shared" si="2"/>
        <v>0</v>
      </c>
    </row>
    <row r="117" spans="1:8" ht="14.25">
      <c r="A117" s="195">
        <f t="shared" si="3"/>
        <v>106</v>
      </c>
      <c r="B117" s="204"/>
      <c r="C117" s="205"/>
      <c r="D117" s="205"/>
      <c r="E117" s="207"/>
      <c r="F117" s="208"/>
      <c r="G117" s="209"/>
      <c r="H117" s="221">
        <f t="shared" si="2"/>
        <v>0</v>
      </c>
    </row>
    <row r="118" spans="1:8" ht="14.25">
      <c r="A118" s="195">
        <f t="shared" si="3"/>
        <v>107</v>
      </c>
      <c r="B118" s="367"/>
      <c r="C118" s="369"/>
      <c r="D118" s="369"/>
      <c r="E118" s="207"/>
      <c r="F118" s="208"/>
      <c r="G118" s="209"/>
      <c r="H118" s="221">
        <f t="shared" si="2"/>
        <v>0</v>
      </c>
    </row>
    <row r="119" spans="1:8" ht="14.25">
      <c r="A119" s="195">
        <f t="shared" si="3"/>
        <v>108</v>
      </c>
      <c r="B119" s="367"/>
      <c r="C119" s="369"/>
      <c r="D119" s="369"/>
      <c r="E119" s="207"/>
      <c r="F119" s="208"/>
      <c r="G119" s="209"/>
      <c r="H119" s="221">
        <f t="shared" si="2"/>
        <v>0</v>
      </c>
    </row>
    <row r="120" spans="1:8" ht="14.25">
      <c r="A120" s="195">
        <f t="shared" si="3"/>
        <v>109</v>
      </c>
      <c r="B120" s="373"/>
      <c r="C120" s="374"/>
      <c r="D120" s="374"/>
      <c r="E120" s="207"/>
      <c r="F120" s="208"/>
      <c r="G120" s="209"/>
      <c r="H120" s="221">
        <f t="shared" si="2"/>
        <v>0</v>
      </c>
    </row>
    <row r="121" spans="1:8" ht="14.25">
      <c r="A121" s="195">
        <f t="shared" si="3"/>
        <v>110</v>
      </c>
      <c r="B121" s="114"/>
      <c r="C121" s="115"/>
      <c r="D121" s="115"/>
      <c r="E121" s="207"/>
      <c r="F121" s="208"/>
      <c r="G121" s="209"/>
      <c r="H121" s="221">
        <f t="shared" si="2"/>
        <v>0</v>
      </c>
    </row>
    <row r="122" spans="1:8" ht="14.25">
      <c r="A122" s="195">
        <f t="shared" si="3"/>
        <v>111</v>
      </c>
      <c r="B122" s="114"/>
      <c r="C122" s="115"/>
      <c r="D122" s="115"/>
      <c r="E122" s="207"/>
      <c r="F122" s="208"/>
      <c r="G122" s="209"/>
      <c r="H122" s="221">
        <f t="shared" si="2"/>
        <v>0</v>
      </c>
    </row>
    <row r="123" spans="1:8" ht="14.25">
      <c r="A123" s="195">
        <f t="shared" si="3"/>
        <v>112</v>
      </c>
      <c r="B123" s="114"/>
      <c r="C123" s="115"/>
      <c r="D123" s="115"/>
      <c r="E123" s="207"/>
      <c r="F123" s="208"/>
      <c r="G123" s="209"/>
      <c r="H123" s="221">
        <f t="shared" si="2"/>
        <v>0</v>
      </c>
    </row>
    <row r="124" spans="1:8" ht="14.25">
      <c r="A124" s="195">
        <f t="shared" si="3"/>
        <v>113</v>
      </c>
      <c r="B124" s="114"/>
      <c r="C124" s="115"/>
      <c r="D124" s="115"/>
      <c r="E124" s="207"/>
      <c r="F124" s="208"/>
      <c r="G124" s="209"/>
      <c r="H124" s="221">
        <f t="shared" si="2"/>
        <v>0</v>
      </c>
    </row>
    <row r="125" spans="1:8" ht="14.25">
      <c r="A125" s="195">
        <f t="shared" si="3"/>
        <v>114</v>
      </c>
      <c r="B125" s="114"/>
      <c r="C125" s="115"/>
      <c r="D125" s="115"/>
      <c r="E125" s="207"/>
      <c r="F125" s="208"/>
      <c r="G125" s="209"/>
      <c r="H125" s="221">
        <f t="shared" si="2"/>
        <v>0</v>
      </c>
    </row>
    <row r="126" spans="1:8" ht="14.25">
      <c r="A126" s="195">
        <f t="shared" si="3"/>
        <v>115</v>
      </c>
      <c r="B126" s="114"/>
      <c r="C126" s="115"/>
      <c r="D126" s="115"/>
      <c r="E126" s="207"/>
      <c r="F126" s="208"/>
      <c r="G126" s="209"/>
      <c r="H126" s="221">
        <f t="shared" si="2"/>
        <v>0</v>
      </c>
    </row>
    <row r="127" spans="1:8" ht="14.25">
      <c r="A127" s="195">
        <f t="shared" si="3"/>
        <v>116</v>
      </c>
      <c r="B127" s="114"/>
      <c r="C127" s="115"/>
      <c r="D127" s="115"/>
      <c r="E127" s="207"/>
      <c r="F127" s="208"/>
      <c r="G127" s="209"/>
      <c r="H127" s="221">
        <f t="shared" si="2"/>
        <v>0</v>
      </c>
    </row>
    <row r="128" spans="1:8" ht="14.25">
      <c r="A128" s="195">
        <f t="shared" si="3"/>
        <v>117</v>
      </c>
      <c r="B128" s="114"/>
      <c r="C128" s="115"/>
      <c r="D128" s="115"/>
      <c r="E128" s="207"/>
      <c r="F128" s="208"/>
      <c r="G128" s="209"/>
      <c r="H128" s="221">
        <f t="shared" si="2"/>
        <v>0</v>
      </c>
    </row>
    <row r="129" spans="1:8" ht="14.25">
      <c r="A129" s="195">
        <f t="shared" si="3"/>
        <v>118</v>
      </c>
      <c r="B129" s="114"/>
      <c r="C129" s="115"/>
      <c r="D129" s="115"/>
      <c r="E129" s="207"/>
      <c r="F129" s="208"/>
      <c r="G129" s="209"/>
      <c r="H129" s="221">
        <f t="shared" si="2"/>
        <v>0</v>
      </c>
    </row>
    <row r="130" spans="1:8" ht="14.25">
      <c r="A130" s="195">
        <f t="shared" si="3"/>
        <v>119</v>
      </c>
      <c r="B130" s="114"/>
      <c r="C130" s="115"/>
      <c r="D130" s="115"/>
      <c r="E130" s="207"/>
      <c r="F130" s="208"/>
      <c r="G130" s="209"/>
      <c r="H130" s="221">
        <f t="shared" si="2"/>
        <v>0</v>
      </c>
    </row>
    <row r="131" spans="1:8" ht="14.25">
      <c r="A131" s="195">
        <f t="shared" si="3"/>
        <v>120</v>
      </c>
      <c r="B131" s="114"/>
      <c r="C131" s="115"/>
      <c r="D131" s="115"/>
      <c r="E131" s="207"/>
      <c r="F131" s="208"/>
      <c r="G131" s="209"/>
      <c r="H131" s="221">
        <f t="shared" si="2"/>
        <v>0</v>
      </c>
    </row>
    <row r="132" spans="1:8" ht="14.25">
      <c r="A132" s="195">
        <f t="shared" si="3"/>
        <v>121</v>
      </c>
      <c r="B132" s="114"/>
      <c r="C132" s="115"/>
      <c r="D132" s="115"/>
      <c r="E132" s="207"/>
      <c r="F132" s="208"/>
      <c r="G132" s="209"/>
      <c r="H132" s="221">
        <f t="shared" si="2"/>
        <v>0</v>
      </c>
    </row>
    <row r="133" spans="1:8" ht="14.25">
      <c r="A133" s="195">
        <f t="shared" si="3"/>
        <v>122</v>
      </c>
      <c r="B133" s="114"/>
      <c r="C133" s="115"/>
      <c r="D133" s="115"/>
      <c r="E133" s="207"/>
      <c r="F133" s="208"/>
      <c r="G133" s="209"/>
      <c r="H133" s="221">
        <f t="shared" si="2"/>
        <v>0</v>
      </c>
    </row>
    <row r="134" spans="1:8" ht="14.25">
      <c r="A134" s="195">
        <f t="shared" si="3"/>
        <v>123</v>
      </c>
      <c r="B134" s="114"/>
      <c r="C134" s="115"/>
      <c r="D134" s="115"/>
      <c r="E134" s="207"/>
      <c r="F134" s="208"/>
      <c r="G134" s="209"/>
      <c r="H134" s="221">
        <f t="shared" si="2"/>
        <v>0</v>
      </c>
    </row>
    <row r="135" spans="1:8" ht="12.75">
      <c r="A135" s="195">
        <f t="shared" si="3"/>
        <v>124</v>
      </c>
      <c r="B135" s="114"/>
      <c r="C135" s="115"/>
      <c r="D135" s="115"/>
      <c r="E135" s="210"/>
      <c r="F135" s="210"/>
      <c r="G135" s="210"/>
      <c r="H135" s="221">
        <f t="shared" si="2"/>
        <v>0</v>
      </c>
    </row>
    <row r="136" spans="1:8" ht="12.75">
      <c r="A136" s="195">
        <f t="shared" si="3"/>
        <v>125</v>
      </c>
      <c r="B136" s="359"/>
      <c r="C136" s="360"/>
      <c r="D136" s="361"/>
      <c r="E136" s="24"/>
      <c r="F136" s="62"/>
      <c r="G136" s="61"/>
      <c r="H136" s="221">
        <f t="shared" si="2"/>
        <v>0</v>
      </c>
    </row>
    <row r="137" spans="1:8" ht="0.75" customHeight="1">
      <c r="A137" s="54"/>
      <c r="B137" s="114"/>
      <c r="C137" s="115"/>
      <c r="D137" s="116"/>
      <c r="E137" s="24"/>
      <c r="F137" s="62"/>
      <c r="G137" s="61"/>
      <c r="H137" s="221">
        <f t="shared" si="2"/>
        <v>0</v>
      </c>
    </row>
    <row r="138" spans="1:8" ht="12.75">
      <c r="A138" s="54"/>
      <c r="B138" s="114"/>
      <c r="C138" s="115"/>
      <c r="D138" s="116"/>
      <c r="E138" s="24"/>
      <c r="F138" s="62"/>
      <c r="G138" s="61"/>
      <c r="H138" s="63">
        <f>F138*G138</f>
        <v>0</v>
      </c>
    </row>
    <row r="139" spans="1:8" ht="15.75">
      <c r="A139" s="53"/>
      <c r="B139" s="73"/>
      <c r="C139" s="73"/>
      <c r="D139" s="73"/>
      <c r="E139" s="53"/>
      <c r="F139" s="53"/>
      <c r="G139" s="45" t="s">
        <v>19</v>
      </c>
      <c r="H139" s="65">
        <f>SUM(H18:H138)</f>
        <v>0</v>
      </c>
    </row>
    <row r="140" spans="1:8" ht="15.75">
      <c r="A140" s="131"/>
      <c r="B140" s="131"/>
      <c r="C140" s="131"/>
      <c r="D140" s="131"/>
      <c r="E140" s="33"/>
      <c r="F140" s="57"/>
      <c r="G140" s="68" t="s">
        <v>41</v>
      </c>
      <c r="H140" s="65">
        <f>ROUND(H139*18/118,2)</f>
        <v>0</v>
      </c>
    </row>
    <row r="141" spans="1:8" ht="12.75">
      <c r="A141" s="35"/>
      <c r="B141" s="35"/>
      <c r="C141" s="35"/>
      <c r="D141" s="35"/>
      <c r="E141" s="18"/>
      <c r="F141" s="35"/>
      <c r="G141" s="35"/>
      <c r="H141" s="35"/>
    </row>
    <row r="142" spans="1:8" ht="15.75">
      <c r="A142" s="58"/>
      <c r="B142" s="357"/>
      <c r="C142" s="357"/>
      <c r="D142" s="357"/>
      <c r="E142" s="357"/>
      <c r="F142" s="357"/>
      <c r="G142" s="357"/>
      <c r="H142" s="357"/>
    </row>
    <row r="143" spans="1:8" ht="15.75">
      <c r="A143" s="1"/>
      <c r="B143" s="48" t="s">
        <v>34</v>
      </c>
      <c r="C143" s="55"/>
      <c r="D143" s="1"/>
      <c r="E143" s="1"/>
      <c r="F143" s="48" t="s">
        <v>42</v>
      </c>
      <c r="G143" s="328"/>
      <c r="H143" s="328"/>
    </row>
    <row r="144" spans="1:8" ht="12.75">
      <c r="A144" s="1"/>
      <c r="B144" s="1"/>
      <c r="C144" s="1"/>
      <c r="D144" s="358">
        <f ca="1">TODAY()</f>
        <v>38996</v>
      </c>
      <c r="E144" s="358"/>
      <c r="F144" s="1"/>
      <c r="G144" s="1"/>
      <c r="H144" s="1"/>
    </row>
    <row r="145" spans="1:8" ht="15.75">
      <c r="A145" s="1"/>
      <c r="B145" s="1"/>
      <c r="C145" s="55"/>
      <c r="D145" s="358"/>
      <c r="E145" s="358"/>
      <c r="F145" s="1"/>
      <c r="G145" s="328"/>
      <c r="H145" s="328"/>
    </row>
    <row r="146" spans="1:8" ht="13.5">
      <c r="A146" s="1"/>
      <c r="B146" s="1"/>
      <c r="C146" s="59" t="s">
        <v>21</v>
      </c>
      <c r="D146" s="60"/>
      <c r="E146" s="60"/>
      <c r="F146" s="1"/>
      <c r="G146" s="356" t="s">
        <v>21</v>
      </c>
      <c r="H146" s="356"/>
    </row>
  </sheetData>
  <mergeCells count="38">
    <mergeCell ref="G146:H146"/>
    <mergeCell ref="B15:D15"/>
    <mergeCell ref="B16:D16"/>
    <mergeCell ref="B142:H142"/>
    <mergeCell ref="G143:H143"/>
    <mergeCell ref="D144:E145"/>
    <mergeCell ref="G145:H145"/>
    <mergeCell ref="B118:D118"/>
    <mergeCell ref="B119:D119"/>
    <mergeCell ref="B120:D120"/>
    <mergeCell ref="B35:D35"/>
    <mergeCell ref="B36:D36"/>
    <mergeCell ref="B99:D99"/>
    <mergeCell ref="B136:D136"/>
    <mergeCell ref="B104:D104"/>
    <mergeCell ref="B105:D105"/>
    <mergeCell ref="B106:D106"/>
    <mergeCell ref="B107:D107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A5:H5"/>
    <mergeCell ref="G7:H7"/>
    <mergeCell ref="B11:D11"/>
    <mergeCell ref="B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zoomScaleSheetLayoutView="100" workbookViewId="0" topLeftCell="A13">
      <selection activeCell="B12" sqref="B12:B17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28.75390625" style="1" customWidth="1"/>
    <col min="4" max="4" width="15.00390625" style="1" customWidth="1"/>
    <col min="5" max="5" width="5.625" style="1" customWidth="1"/>
    <col min="6" max="6" width="9.75390625" style="1" customWidth="1"/>
    <col min="7" max="7" width="10.75390625" style="1" customWidth="1"/>
    <col min="8" max="8" width="16.75390625" style="1" customWidth="1"/>
    <col min="9" max="16384" width="9.125" style="1" customWidth="1"/>
  </cols>
  <sheetData>
    <row r="1" ht="15" customHeight="1">
      <c r="H1" s="9" t="s">
        <v>47</v>
      </c>
    </row>
    <row r="2" spans="7:8" ht="12.75" customHeight="1">
      <c r="G2" s="7" t="s">
        <v>15</v>
      </c>
      <c r="H2" s="78">
        <f>'Бюджет - var`1'!E6</f>
        <v>0</v>
      </c>
    </row>
    <row r="3" spans="7:8" ht="12.75" customHeight="1">
      <c r="G3" s="7" t="s">
        <v>3</v>
      </c>
      <c r="H3" s="51">
        <f>'Бюджет - var`1'!G6</f>
        <v>0</v>
      </c>
    </row>
    <row r="4" ht="12.75"/>
    <row r="5" spans="1:8" ht="15.75" customHeight="1">
      <c r="A5" s="321" t="s">
        <v>92</v>
      </c>
      <c r="B5" s="321"/>
      <c r="C5" s="321"/>
      <c r="D5" s="321"/>
      <c r="E5" s="321"/>
      <c r="F5" s="321"/>
      <c r="G5" s="321"/>
      <c r="H5" s="321"/>
    </row>
    <row r="6" ht="12.75"/>
    <row r="7" spans="2:8" ht="15.75" customHeight="1">
      <c r="B7" s="27" t="s">
        <v>14</v>
      </c>
      <c r="C7" s="66">
        <f>'Бюджет - var`1'!D8</f>
        <v>0</v>
      </c>
      <c r="D7" s="2"/>
      <c r="F7" s="27" t="s">
        <v>17</v>
      </c>
      <c r="G7" s="328">
        <f>'Бюджет - var`1'!G8</f>
        <v>0</v>
      </c>
      <c r="H7" s="328"/>
    </row>
    <row r="8" spans="2:7" ht="15.75">
      <c r="B8" s="29" t="s">
        <v>18</v>
      </c>
      <c r="C8" s="104">
        <f>'Бюджет - var`1'!D9</f>
        <v>0</v>
      </c>
      <c r="D8" s="20"/>
      <c r="E8" s="20"/>
      <c r="F8" s="20"/>
      <c r="G8" s="20"/>
    </row>
    <row r="9" spans="2:7" ht="15.75">
      <c r="B9" s="27" t="s">
        <v>16</v>
      </c>
      <c r="C9" s="98"/>
      <c r="D9" s="22"/>
      <c r="E9" s="22"/>
      <c r="F9" s="22"/>
      <c r="G9" s="22"/>
    </row>
    <row r="10" ht="12.75"/>
    <row r="11" spans="1:9" ht="27" customHeight="1">
      <c r="A11" s="52" t="s">
        <v>0</v>
      </c>
      <c r="B11" s="310" t="s">
        <v>46</v>
      </c>
      <c r="C11" s="310"/>
      <c r="D11" s="310"/>
      <c r="E11" s="24" t="s">
        <v>39</v>
      </c>
      <c r="F11" s="24" t="s">
        <v>45</v>
      </c>
      <c r="G11" s="24" t="s">
        <v>40</v>
      </c>
      <c r="H11" s="24" t="s">
        <v>28</v>
      </c>
      <c r="I11" s="35"/>
    </row>
    <row r="12" spans="1:9" ht="15" customHeight="1">
      <c r="A12" s="54">
        <v>1</v>
      </c>
      <c r="B12" s="114"/>
      <c r="C12" s="115"/>
      <c r="D12" s="116"/>
      <c r="E12" s="24"/>
      <c r="F12" s="62"/>
      <c r="G12" s="64"/>
      <c r="H12" s="63"/>
      <c r="I12" s="35"/>
    </row>
    <row r="13" spans="1:9" ht="15" customHeight="1">
      <c r="A13" s="54">
        <f aca="true" t="shared" si="0" ref="A13:A21">A12+1</f>
        <v>2</v>
      </c>
      <c r="B13" s="114"/>
      <c r="C13" s="115"/>
      <c r="D13" s="116"/>
      <c r="E13" s="24"/>
      <c r="F13" s="62"/>
      <c r="G13" s="64"/>
      <c r="H13" s="63"/>
      <c r="I13" s="35"/>
    </row>
    <row r="14" spans="1:9" ht="15" customHeight="1">
      <c r="A14" s="54">
        <f t="shared" si="0"/>
        <v>3</v>
      </c>
      <c r="B14" s="114"/>
      <c r="C14" s="115"/>
      <c r="D14" s="116"/>
      <c r="E14" s="24"/>
      <c r="F14" s="62"/>
      <c r="G14" s="64"/>
      <c r="H14" s="63"/>
      <c r="I14" s="35"/>
    </row>
    <row r="15" spans="1:9" ht="15" customHeight="1">
      <c r="A15" s="54">
        <f t="shared" si="0"/>
        <v>4</v>
      </c>
      <c r="B15" s="114"/>
      <c r="C15" s="115"/>
      <c r="D15" s="116"/>
      <c r="E15" s="24"/>
      <c r="F15" s="62"/>
      <c r="G15" s="64"/>
      <c r="H15" s="63"/>
      <c r="I15" s="35"/>
    </row>
    <row r="16" spans="1:9" ht="15" customHeight="1">
      <c r="A16" s="54">
        <f t="shared" si="0"/>
        <v>5</v>
      </c>
      <c r="B16" s="114"/>
      <c r="C16" s="115"/>
      <c r="D16" s="116"/>
      <c r="E16" s="24"/>
      <c r="F16" s="62"/>
      <c r="G16" s="64"/>
      <c r="H16" s="63"/>
      <c r="I16" s="35"/>
    </row>
    <row r="17" spans="1:9" ht="15" customHeight="1">
      <c r="A17" s="54">
        <f t="shared" si="0"/>
        <v>6</v>
      </c>
      <c r="B17" s="114"/>
      <c r="C17" s="115"/>
      <c r="D17" s="116"/>
      <c r="E17" s="24"/>
      <c r="F17" s="62"/>
      <c r="G17" s="61"/>
      <c r="H17" s="63"/>
      <c r="I17" s="35"/>
    </row>
    <row r="18" spans="1:9" ht="15" customHeight="1">
      <c r="A18" s="54">
        <f t="shared" si="0"/>
        <v>7</v>
      </c>
      <c r="B18" s="114"/>
      <c r="C18" s="115"/>
      <c r="D18" s="116"/>
      <c r="E18" s="24"/>
      <c r="F18" s="62"/>
      <c r="G18" s="61"/>
      <c r="H18" s="63"/>
      <c r="I18" s="35"/>
    </row>
    <row r="19" spans="1:9" ht="15" customHeight="1">
      <c r="A19" s="54">
        <f t="shared" si="0"/>
        <v>8</v>
      </c>
      <c r="B19" s="114"/>
      <c r="C19" s="115"/>
      <c r="D19" s="116"/>
      <c r="E19" s="24"/>
      <c r="F19" s="62"/>
      <c r="G19" s="61"/>
      <c r="H19" s="63"/>
      <c r="I19" s="35"/>
    </row>
    <row r="20" spans="1:9" ht="15" customHeight="1">
      <c r="A20" s="54">
        <f t="shared" si="0"/>
        <v>9</v>
      </c>
      <c r="B20" s="114"/>
      <c r="C20" s="115"/>
      <c r="D20" s="116"/>
      <c r="E20" s="24"/>
      <c r="F20" s="62"/>
      <c r="G20" s="61"/>
      <c r="H20" s="63"/>
      <c r="I20" s="35"/>
    </row>
    <row r="21" spans="1:9" ht="15" customHeight="1">
      <c r="A21" s="54">
        <f t="shared" si="0"/>
        <v>10</v>
      </c>
      <c r="B21" s="114"/>
      <c r="C21" s="115"/>
      <c r="D21" s="116"/>
      <c r="E21" s="24"/>
      <c r="F21" s="62"/>
      <c r="G21" s="61"/>
      <c r="H21" s="63"/>
      <c r="I21" s="35"/>
    </row>
    <row r="22" spans="1:9" ht="15" customHeight="1">
      <c r="A22" s="54"/>
      <c r="B22" s="114"/>
      <c r="C22" s="115"/>
      <c r="D22" s="116"/>
      <c r="E22" s="24"/>
      <c r="F22" s="62"/>
      <c r="G22" s="61"/>
      <c r="H22" s="63"/>
      <c r="I22" s="35"/>
    </row>
    <row r="23" spans="1:9" ht="15" customHeight="1">
      <c r="A23" s="54"/>
      <c r="B23" s="114"/>
      <c r="C23" s="115"/>
      <c r="D23" s="116"/>
      <c r="E23" s="24"/>
      <c r="F23" s="62"/>
      <c r="G23" s="61"/>
      <c r="H23" s="63">
        <f aca="true" t="shared" si="1" ref="H23:H44">F23*G23</f>
        <v>0</v>
      </c>
      <c r="I23" s="35"/>
    </row>
    <row r="24" spans="1:9" ht="15" customHeight="1" hidden="1">
      <c r="A24" s="54"/>
      <c r="B24" s="114"/>
      <c r="C24" s="115"/>
      <c r="D24" s="116"/>
      <c r="E24" s="24"/>
      <c r="F24" s="62"/>
      <c r="G24" s="61"/>
      <c r="H24" s="63">
        <f t="shared" si="1"/>
        <v>0</v>
      </c>
      <c r="I24" s="35"/>
    </row>
    <row r="25" spans="1:9" ht="15" customHeight="1" hidden="1">
      <c r="A25" s="54"/>
      <c r="B25" s="114"/>
      <c r="C25" s="115"/>
      <c r="D25" s="116"/>
      <c r="E25" s="24"/>
      <c r="F25" s="62"/>
      <c r="G25" s="61"/>
      <c r="H25" s="63">
        <f t="shared" si="1"/>
        <v>0</v>
      </c>
      <c r="I25" s="35"/>
    </row>
    <row r="26" spans="1:9" ht="15" customHeight="1" hidden="1">
      <c r="A26" s="54"/>
      <c r="B26" s="114"/>
      <c r="C26" s="115"/>
      <c r="D26" s="116"/>
      <c r="E26" s="24"/>
      <c r="F26" s="62"/>
      <c r="G26" s="61"/>
      <c r="H26" s="63">
        <f t="shared" si="1"/>
        <v>0</v>
      </c>
      <c r="I26" s="35"/>
    </row>
    <row r="27" spans="1:9" ht="15" customHeight="1" hidden="1">
      <c r="A27" s="54"/>
      <c r="B27" s="114"/>
      <c r="C27" s="115"/>
      <c r="D27" s="116"/>
      <c r="E27" s="24"/>
      <c r="F27" s="62"/>
      <c r="G27" s="61"/>
      <c r="H27" s="63">
        <f t="shared" si="1"/>
        <v>0</v>
      </c>
      <c r="I27" s="35"/>
    </row>
    <row r="28" spans="1:9" ht="15" customHeight="1" hidden="1">
      <c r="A28" s="54"/>
      <c r="B28" s="114"/>
      <c r="C28" s="115"/>
      <c r="D28" s="116"/>
      <c r="E28" s="24"/>
      <c r="F28" s="62"/>
      <c r="G28" s="61"/>
      <c r="H28" s="63">
        <f t="shared" si="1"/>
        <v>0</v>
      </c>
      <c r="I28" s="35"/>
    </row>
    <row r="29" spans="1:9" ht="15" customHeight="1" hidden="1">
      <c r="A29" s="54"/>
      <c r="B29" s="114"/>
      <c r="C29" s="115"/>
      <c r="D29" s="116"/>
      <c r="E29" s="24"/>
      <c r="F29" s="62"/>
      <c r="G29" s="61"/>
      <c r="H29" s="63">
        <f t="shared" si="1"/>
        <v>0</v>
      </c>
      <c r="I29" s="35"/>
    </row>
    <row r="30" spans="1:9" ht="15" customHeight="1" hidden="1">
      <c r="A30" s="54"/>
      <c r="B30" s="114"/>
      <c r="C30" s="115"/>
      <c r="D30" s="116"/>
      <c r="E30" s="24"/>
      <c r="F30" s="62"/>
      <c r="G30" s="61"/>
      <c r="H30" s="63">
        <f t="shared" si="1"/>
        <v>0</v>
      </c>
      <c r="I30" s="35"/>
    </row>
    <row r="31" spans="1:9" ht="15" customHeight="1" hidden="1">
      <c r="A31" s="54"/>
      <c r="B31" s="114"/>
      <c r="C31" s="115"/>
      <c r="D31" s="116"/>
      <c r="E31" s="24"/>
      <c r="F31" s="62"/>
      <c r="G31" s="61"/>
      <c r="H31" s="63">
        <f t="shared" si="1"/>
        <v>0</v>
      </c>
      <c r="I31" s="35"/>
    </row>
    <row r="32" spans="1:9" ht="15" customHeight="1" hidden="1">
      <c r="A32" s="54"/>
      <c r="B32" s="114"/>
      <c r="C32" s="115"/>
      <c r="D32" s="116"/>
      <c r="E32" s="24"/>
      <c r="F32" s="62"/>
      <c r="G32" s="61"/>
      <c r="H32" s="63">
        <f t="shared" si="1"/>
        <v>0</v>
      </c>
      <c r="I32" s="35"/>
    </row>
    <row r="33" spans="1:9" ht="15" customHeight="1" hidden="1">
      <c r="A33" s="54"/>
      <c r="B33" s="114"/>
      <c r="C33" s="115"/>
      <c r="D33" s="116"/>
      <c r="E33" s="24"/>
      <c r="F33" s="62"/>
      <c r="G33" s="61"/>
      <c r="H33" s="63">
        <f t="shared" si="1"/>
        <v>0</v>
      </c>
      <c r="I33" s="35"/>
    </row>
    <row r="34" spans="1:9" ht="15" customHeight="1" hidden="1">
      <c r="A34" s="54"/>
      <c r="B34" s="114"/>
      <c r="C34" s="115"/>
      <c r="D34" s="116"/>
      <c r="E34" s="24"/>
      <c r="F34" s="62"/>
      <c r="G34" s="61"/>
      <c r="H34" s="63">
        <f t="shared" si="1"/>
        <v>0</v>
      </c>
      <c r="I34" s="35"/>
    </row>
    <row r="35" spans="1:9" ht="15" customHeight="1" hidden="1">
      <c r="A35" s="54"/>
      <c r="B35" s="114"/>
      <c r="C35" s="115"/>
      <c r="D35" s="116"/>
      <c r="E35" s="24"/>
      <c r="F35" s="62"/>
      <c r="G35" s="61"/>
      <c r="H35" s="63">
        <f t="shared" si="1"/>
        <v>0</v>
      </c>
      <c r="I35" s="35"/>
    </row>
    <row r="36" spans="1:9" ht="15" customHeight="1" hidden="1">
      <c r="A36" s="54"/>
      <c r="B36" s="114"/>
      <c r="C36" s="115"/>
      <c r="D36" s="116"/>
      <c r="E36" s="24"/>
      <c r="F36" s="62"/>
      <c r="G36" s="61"/>
      <c r="H36" s="63">
        <f t="shared" si="1"/>
        <v>0</v>
      </c>
      <c r="I36" s="35"/>
    </row>
    <row r="37" spans="1:9" ht="15" customHeight="1" hidden="1">
      <c r="A37" s="54"/>
      <c r="B37" s="114"/>
      <c r="C37" s="115"/>
      <c r="D37" s="116"/>
      <c r="E37" s="24"/>
      <c r="F37" s="62"/>
      <c r="G37" s="61"/>
      <c r="H37" s="63">
        <f t="shared" si="1"/>
        <v>0</v>
      </c>
      <c r="I37" s="35"/>
    </row>
    <row r="38" spans="1:9" ht="15" customHeight="1" hidden="1">
      <c r="A38" s="54"/>
      <c r="B38" s="114"/>
      <c r="C38" s="115"/>
      <c r="D38" s="116"/>
      <c r="E38" s="24"/>
      <c r="F38" s="62"/>
      <c r="G38" s="61"/>
      <c r="H38" s="63">
        <f t="shared" si="1"/>
        <v>0</v>
      </c>
      <c r="I38" s="35"/>
    </row>
    <row r="39" spans="1:9" ht="15" customHeight="1" hidden="1">
      <c r="A39" s="54"/>
      <c r="B39" s="114"/>
      <c r="C39" s="115"/>
      <c r="D39" s="116"/>
      <c r="E39" s="24"/>
      <c r="F39" s="62"/>
      <c r="G39" s="61"/>
      <c r="H39" s="63">
        <f t="shared" si="1"/>
        <v>0</v>
      </c>
      <c r="I39" s="35"/>
    </row>
    <row r="40" spans="1:9" ht="15" customHeight="1" hidden="1">
      <c r="A40" s="54"/>
      <c r="B40" s="114"/>
      <c r="C40" s="115"/>
      <c r="D40" s="116"/>
      <c r="E40" s="24"/>
      <c r="F40" s="62"/>
      <c r="G40" s="61"/>
      <c r="H40" s="63">
        <f t="shared" si="1"/>
        <v>0</v>
      </c>
      <c r="I40" s="35"/>
    </row>
    <row r="41" spans="1:9" ht="15" customHeight="1" hidden="1">
      <c r="A41" s="54"/>
      <c r="B41" s="114"/>
      <c r="C41" s="115"/>
      <c r="D41" s="116"/>
      <c r="E41" s="24"/>
      <c r="F41" s="62"/>
      <c r="G41" s="61"/>
      <c r="H41" s="63">
        <f t="shared" si="1"/>
        <v>0</v>
      </c>
      <c r="I41" s="35"/>
    </row>
    <row r="42" spans="1:9" ht="15" customHeight="1" hidden="1">
      <c r="A42" s="54"/>
      <c r="B42" s="114"/>
      <c r="C42" s="115"/>
      <c r="D42" s="116"/>
      <c r="E42" s="24"/>
      <c r="F42" s="62"/>
      <c r="G42" s="61"/>
      <c r="H42" s="63">
        <f t="shared" si="1"/>
        <v>0</v>
      </c>
      <c r="I42" s="35"/>
    </row>
    <row r="43" spans="1:9" ht="15" customHeight="1" hidden="1">
      <c r="A43" s="54"/>
      <c r="B43" s="114"/>
      <c r="C43" s="115"/>
      <c r="D43" s="116"/>
      <c r="E43" s="24"/>
      <c r="F43" s="62"/>
      <c r="G43" s="61"/>
      <c r="H43" s="63">
        <f t="shared" si="1"/>
        <v>0</v>
      </c>
      <c r="I43" s="35"/>
    </row>
    <row r="44" spans="1:9" ht="15" customHeight="1" hidden="1">
      <c r="A44" s="54"/>
      <c r="B44" s="114"/>
      <c r="C44" s="115"/>
      <c r="D44" s="116"/>
      <c r="E44" s="24"/>
      <c r="F44" s="62"/>
      <c r="G44" s="61"/>
      <c r="H44" s="63">
        <f t="shared" si="1"/>
        <v>0</v>
      </c>
      <c r="I44" s="35"/>
    </row>
    <row r="45" spans="1:9" ht="15" customHeight="1">
      <c r="A45" s="53"/>
      <c r="B45" s="53"/>
      <c r="C45" s="53"/>
      <c r="D45" s="53"/>
      <c r="E45" s="53"/>
      <c r="F45" s="53"/>
      <c r="G45" s="45" t="s">
        <v>19</v>
      </c>
      <c r="H45" s="65">
        <f>SUM(H12:H44)</f>
        <v>0</v>
      </c>
      <c r="I45" s="35"/>
    </row>
    <row r="46" spans="1:9" ht="12" customHeight="1">
      <c r="A46" s="35"/>
      <c r="B46" s="35"/>
      <c r="C46" s="35"/>
      <c r="D46" s="35"/>
      <c r="E46" s="35"/>
      <c r="F46" s="35"/>
      <c r="G46" s="35"/>
      <c r="H46" s="35"/>
      <c r="I46" s="35"/>
    </row>
    <row r="47" spans="1:8" ht="15.75">
      <c r="A47" s="58"/>
      <c r="B47" s="357" t="s">
        <v>33</v>
      </c>
      <c r="C47" s="357"/>
      <c r="D47" s="357"/>
      <c r="E47" s="357"/>
      <c r="F47" s="357"/>
      <c r="G47" s="357"/>
      <c r="H47" s="357"/>
    </row>
    <row r="48" spans="2:8" ht="15.75" customHeight="1">
      <c r="B48" s="48" t="s">
        <v>50</v>
      </c>
      <c r="C48" s="55"/>
      <c r="F48" s="69" t="s">
        <v>48</v>
      </c>
      <c r="G48" s="328"/>
      <c r="H48" s="328"/>
    </row>
    <row r="49" spans="4:5" ht="12.75">
      <c r="D49" s="358">
        <f ca="1">TODAY()</f>
        <v>38996</v>
      </c>
      <c r="E49" s="358"/>
    </row>
    <row r="50" spans="3:8" ht="15.75" customHeight="1">
      <c r="C50" s="55"/>
      <c r="D50" s="358"/>
      <c r="E50" s="358"/>
      <c r="G50" s="328"/>
      <c r="H50" s="328"/>
    </row>
    <row r="51" spans="3:8" ht="13.5">
      <c r="C51" s="59" t="s">
        <v>21</v>
      </c>
      <c r="D51" s="60"/>
      <c r="E51" s="60"/>
      <c r="G51" s="356" t="s">
        <v>21</v>
      </c>
      <c r="H51" s="356"/>
    </row>
  </sheetData>
  <mergeCells count="8">
    <mergeCell ref="G7:H7"/>
    <mergeCell ref="A5:H5"/>
    <mergeCell ref="B11:D11"/>
    <mergeCell ref="G51:H51"/>
    <mergeCell ref="B47:H47"/>
    <mergeCell ref="D49:E50"/>
    <mergeCell ref="G50:H50"/>
    <mergeCell ref="G48:H48"/>
  </mergeCells>
  <printOptions horizontalCentered="1"/>
  <pageMargins left="0.3937007874015748" right="0" top="0.1968503937007874" bottom="0" header="0" footer="0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zoomScaleSheetLayoutView="100" workbookViewId="0" topLeftCell="A25">
      <selection activeCell="C9" sqref="C9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28.75390625" style="1" customWidth="1"/>
    <col min="4" max="4" width="15.00390625" style="1" customWidth="1"/>
    <col min="5" max="5" width="5.625" style="1" customWidth="1"/>
    <col min="6" max="6" width="9.75390625" style="1" customWidth="1"/>
    <col min="7" max="7" width="10.75390625" style="1" customWidth="1"/>
    <col min="8" max="8" width="16.75390625" style="1" customWidth="1"/>
    <col min="9" max="16384" width="9.125" style="1" customWidth="1"/>
  </cols>
  <sheetData>
    <row r="1" ht="15" customHeight="1">
      <c r="H1" s="9" t="s">
        <v>52</v>
      </c>
    </row>
    <row r="2" spans="7:8" ht="12.75">
      <c r="G2" s="7" t="s">
        <v>15</v>
      </c>
      <c r="H2" s="78">
        <f>'Бюджет - var`1'!E6</f>
        <v>0</v>
      </c>
    </row>
    <row r="3" spans="7:8" ht="12.75">
      <c r="G3" s="7" t="s">
        <v>3</v>
      </c>
      <c r="H3" s="51">
        <f>'Бюджет - var`1'!G6</f>
        <v>0</v>
      </c>
    </row>
    <row r="5" spans="1:8" ht="15.75" customHeight="1">
      <c r="A5" s="321" t="s">
        <v>93</v>
      </c>
      <c r="B5" s="321"/>
      <c r="C5" s="321"/>
      <c r="D5" s="321"/>
      <c r="E5" s="321"/>
      <c r="F5" s="321"/>
      <c r="G5" s="321"/>
      <c r="H5" s="321"/>
    </row>
    <row r="7" spans="2:8" ht="15.75" customHeight="1">
      <c r="B7" s="27" t="s">
        <v>14</v>
      </c>
      <c r="C7" s="66">
        <f>'Бюджет - var`1'!D8</f>
        <v>0</v>
      </c>
      <c r="D7" s="2"/>
      <c r="F7" s="27" t="s">
        <v>17</v>
      </c>
      <c r="G7" s="328">
        <f>'Бюджет - var`1'!G8</f>
        <v>0</v>
      </c>
      <c r="H7" s="328"/>
    </row>
    <row r="8" spans="2:7" ht="15.75">
      <c r="B8" s="29" t="s">
        <v>18</v>
      </c>
      <c r="C8" s="104">
        <f>'Бюджет - var`1'!D9</f>
        <v>0</v>
      </c>
      <c r="D8" s="20"/>
      <c r="E8" s="20"/>
      <c r="F8" s="20"/>
      <c r="G8" s="20"/>
    </row>
    <row r="9" spans="2:7" ht="15.75">
      <c r="B9" s="27" t="s">
        <v>16</v>
      </c>
      <c r="C9" s="98"/>
      <c r="D9" s="22"/>
      <c r="E9" s="22"/>
      <c r="F9" s="22"/>
      <c r="G9" s="22"/>
    </row>
    <row r="11" spans="1:9" ht="27" customHeight="1">
      <c r="A11" s="52" t="s">
        <v>0</v>
      </c>
      <c r="B11" s="310" t="s">
        <v>46</v>
      </c>
      <c r="C11" s="310"/>
      <c r="D11" s="310"/>
      <c r="E11" s="24" t="s">
        <v>39</v>
      </c>
      <c r="F11" s="24" t="s">
        <v>45</v>
      </c>
      <c r="G11" s="24" t="s">
        <v>40</v>
      </c>
      <c r="H11" s="24" t="s">
        <v>28</v>
      </c>
      <c r="I11" s="35"/>
    </row>
    <row r="12" spans="1:9" ht="15" customHeight="1">
      <c r="A12" s="54">
        <v>1</v>
      </c>
      <c r="B12" s="114"/>
      <c r="C12" s="115"/>
      <c r="D12" s="116"/>
      <c r="E12" s="24"/>
      <c r="F12" s="62"/>
      <c r="G12" s="64"/>
      <c r="H12" s="63"/>
      <c r="I12" s="35"/>
    </row>
    <row r="13" spans="1:9" ht="15" customHeight="1">
      <c r="A13" s="54">
        <f aca="true" t="shared" si="0" ref="A13:A18">A12+1</f>
        <v>2</v>
      </c>
      <c r="B13" s="114"/>
      <c r="C13" s="115"/>
      <c r="D13" s="116"/>
      <c r="E13" s="24"/>
      <c r="F13" s="62"/>
      <c r="G13" s="64"/>
      <c r="H13" s="63"/>
      <c r="I13" s="35"/>
    </row>
    <row r="14" spans="1:9" ht="15" customHeight="1">
      <c r="A14" s="54">
        <f t="shared" si="0"/>
        <v>3</v>
      </c>
      <c r="B14" s="114"/>
      <c r="C14" s="115"/>
      <c r="D14" s="116"/>
      <c r="E14" s="24"/>
      <c r="F14" s="62"/>
      <c r="G14" s="61"/>
      <c r="H14" s="63">
        <f aca="true" t="shared" si="1" ref="H14:H44">F14*G14</f>
        <v>0</v>
      </c>
      <c r="I14" s="35"/>
    </row>
    <row r="15" spans="1:9" ht="15" customHeight="1">
      <c r="A15" s="54">
        <f t="shared" si="0"/>
        <v>4</v>
      </c>
      <c r="B15" s="114"/>
      <c r="C15" s="115"/>
      <c r="D15" s="116"/>
      <c r="E15" s="24"/>
      <c r="F15" s="62"/>
      <c r="G15" s="61"/>
      <c r="H15" s="63">
        <f t="shared" si="1"/>
        <v>0</v>
      </c>
      <c r="I15" s="35"/>
    </row>
    <row r="16" spans="1:9" ht="15" customHeight="1">
      <c r="A16" s="54">
        <f t="shared" si="0"/>
        <v>5</v>
      </c>
      <c r="B16" s="114"/>
      <c r="C16" s="115"/>
      <c r="D16" s="116"/>
      <c r="E16" s="24"/>
      <c r="F16" s="62"/>
      <c r="G16" s="61"/>
      <c r="H16" s="63">
        <f t="shared" si="1"/>
        <v>0</v>
      </c>
      <c r="I16" s="35"/>
    </row>
    <row r="17" spans="1:9" ht="15" customHeight="1">
      <c r="A17" s="54">
        <f t="shared" si="0"/>
        <v>6</v>
      </c>
      <c r="B17" s="114"/>
      <c r="C17" s="115"/>
      <c r="D17" s="116"/>
      <c r="E17" s="24"/>
      <c r="F17" s="62"/>
      <c r="G17" s="61"/>
      <c r="H17" s="63">
        <f t="shared" si="1"/>
        <v>0</v>
      </c>
      <c r="I17" s="35"/>
    </row>
    <row r="18" spans="1:9" ht="15" customHeight="1">
      <c r="A18" s="54">
        <f t="shared" si="0"/>
        <v>7</v>
      </c>
      <c r="B18" s="114"/>
      <c r="C18" s="115"/>
      <c r="D18" s="116"/>
      <c r="E18" s="24"/>
      <c r="F18" s="62"/>
      <c r="G18" s="61"/>
      <c r="H18" s="63">
        <f t="shared" si="1"/>
        <v>0</v>
      </c>
      <c r="I18" s="35"/>
    </row>
    <row r="19" spans="1:9" ht="15" customHeight="1">
      <c r="A19" s="54"/>
      <c r="B19" s="114"/>
      <c r="C19" s="115"/>
      <c r="D19" s="116"/>
      <c r="E19" s="24"/>
      <c r="F19" s="62"/>
      <c r="G19" s="61"/>
      <c r="H19" s="63">
        <f t="shared" si="1"/>
        <v>0</v>
      </c>
      <c r="I19" s="35"/>
    </row>
    <row r="20" spans="1:9" ht="15" customHeight="1">
      <c r="A20" s="54"/>
      <c r="B20" s="114"/>
      <c r="C20" s="115"/>
      <c r="D20" s="116"/>
      <c r="E20" s="24"/>
      <c r="F20" s="62"/>
      <c r="G20" s="61"/>
      <c r="H20" s="63">
        <f t="shared" si="1"/>
        <v>0</v>
      </c>
      <c r="I20" s="35"/>
    </row>
    <row r="21" spans="1:9" ht="15" customHeight="1">
      <c r="A21" s="54"/>
      <c r="B21" s="114"/>
      <c r="C21" s="115"/>
      <c r="D21" s="116"/>
      <c r="E21" s="24"/>
      <c r="F21" s="62"/>
      <c r="G21" s="61"/>
      <c r="H21" s="63">
        <f t="shared" si="1"/>
        <v>0</v>
      </c>
      <c r="I21" s="35"/>
    </row>
    <row r="22" spans="1:9" ht="15" customHeight="1">
      <c r="A22" s="54"/>
      <c r="B22" s="114"/>
      <c r="C22" s="115"/>
      <c r="D22" s="116"/>
      <c r="E22" s="24"/>
      <c r="F22" s="62"/>
      <c r="G22" s="61"/>
      <c r="H22" s="63">
        <f t="shared" si="1"/>
        <v>0</v>
      </c>
      <c r="I22" s="35"/>
    </row>
    <row r="23" spans="1:9" ht="15" customHeight="1">
      <c r="A23" s="54"/>
      <c r="B23" s="114"/>
      <c r="C23" s="115"/>
      <c r="D23" s="116"/>
      <c r="E23" s="24"/>
      <c r="F23" s="62"/>
      <c r="G23" s="61"/>
      <c r="H23" s="63">
        <f t="shared" si="1"/>
        <v>0</v>
      </c>
      <c r="I23" s="35"/>
    </row>
    <row r="24" spans="1:9" ht="15" customHeight="1">
      <c r="A24" s="54"/>
      <c r="B24" s="114"/>
      <c r="C24" s="115"/>
      <c r="D24" s="116"/>
      <c r="E24" s="24"/>
      <c r="F24" s="62"/>
      <c r="G24" s="61"/>
      <c r="H24" s="63">
        <f t="shared" si="1"/>
        <v>0</v>
      </c>
      <c r="I24" s="35"/>
    </row>
    <row r="25" spans="1:9" ht="15" customHeight="1">
      <c r="A25" s="54"/>
      <c r="B25" s="114"/>
      <c r="C25" s="115"/>
      <c r="D25" s="116"/>
      <c r="E25" s="24"/>
      <c r="F25" s="62"/>
      <c r="G25" s="61"/>
      <c r="H25" s="63">
        <f t="shared" si="1"/>
        <v>0</v>
      </c>
      <c r="I25" s="35"/>
    </row>
    <row r="26" spans="1:9" ht="15" customHeight="1">
      <c r="A26" s="54"/>
      <c r="B26" s="114"/>
      <c r="C26" s="115"/>
      <c r="D26" s="116"/>
      <c r="E26" s="24"/>
      <c r="F26" s="62"/>
      <c r="G26" s="61"/>
      <c r="H26" s="63">
        <f t="shared" si="1"/>
        <v>0</v>
      </c>
      <c r="I26" s="35"/>
    </row>
    <row r="27" spans="1:9" ht="15" customHeight="1">
      <c r="A27" s="54"/>
      <c r="B27" s="114"/>
      <c r="C27" s="115"/>
      <c r="D27" s="116"/>
      <c r="E27" s="24"/>
      <c r="F27" s="62"/>
      <c r="G27" s="61"/>
      <c r="H27" s="63">
        <f t="shared" si="1"/>
        <v>0</v>
      </c>
      <c r="I27" s="35"/>
    </row>
    <row r="28" spans="1:9" ht="15" customHeight="1">
      <c r="A28" s="54"/>
      <c r="B28" s="114"/>
      <c r="C28" s="115"/>
      <c r="D28" s="116"/>
      <c r="E28" s="24"/>
      <c r="F28" s="62"/>
      <c r="G28" s="61"/>
      <c r="H28" s="63">
        <f t="shared" si="1"/>
        <v>0</v>
      </c>
      <c r="I28" s="35"/>
    </row>
    <row r="29" spans="1:9" ht="15" customHeight="1">
      <c r="A29" s="54"/>
      <c r="B29" s="114"/>
      <c r="C29" s="115"/>
      <c r="D29" s="116"/>
      <c r="E29" s="24"/>
      <c r="F29" s="62"/>
      <c r="G29" s="61"/>
      <c r="H29" s="63">
        <f t="shared" si="1"/>
        <v>0</v>
      </c>
      <c r="I29" s="35"/>
    </row>
    <row r="30" spans="1:9" ht="15" customHeight="1">
      <c r="A30" s="54"/>
      <c r="B30" s="114"/>
      <c r="C30" s="115"/>
      <c r="D30" s="116"/>
      <c r="E30" s="24"/>
      <c r="F30" s="62"/>
      <c r="G30" s="61"/>
      <c r="H30" s="63">
        <f t="shared" si="1"/>
        <v>0</v>
      </c>
      <c r="I30" s="35"/>
    </row>
    <row r="31" spans="1:9" ht="15" customHeight="1">
      <c r="A31" s="54"/>
      <c r="B31" s="114"/>
      <c r="C31" s="115"/>
      <c r="D31" s="116"/>
      <c r="E31" s="24"/>
      <c r="F31" s="62"/>
      <c r="G31" s="61"/>
      <c r="H31" s="63">
        <f t="shared" si="1"/>
        <v>0</v>
      </c>
      <c r="I31" s="35"/>
    </row>
    <row r="32" spans="1:9" ht="15" customHeight="1">
      <c r="A32" s="54"/>
      <c r="B32" s="114"/>
      <c r="C32" s="115"/>
      <c r="D32" s="116"/>
      <c r="E32" s="24"/>
      <c r="F32" s="62"/>
      <c r="G32" s="61"/>
      <c r="H32" s="63">
        <f t="shared" si="1"/>
        <v>0</v>
      </c>
      <c r="I32" s="35"/>
    </row>
    <row r="33" spans="1:9" ht="15" customHeight="1">
      <c r="A33" s="54"/>
      <c r="B33" s="114"/>
      <c r="C33" s="115"/>
      <c r="D33" s="116"/>
      <c r="E33" s="24"/>
      <c r="F33" s="62"/>
      <c r="G33" s="61"/>
      <c r="H33" s="63">
        <f t="shared" si="1"/>
        <v>0</v>
      </c>
      <c r="I33" s="35"/>
    </row>
    <row r="34" spans="1:9" ht="15" customHeight="1">
      <c r="A34" s="54"/>
      <c r="B34" s="114"/>
      <c r="C34" s="115"/>
      <c r="D34" s="116"/>
      <c r="E34" s="24"/>
      <c r="F34" s="62"/>
      <c r="G34" s="61"/>
      <c r="H34" s="63">
        <f t="shared" si="1"/>
        <v>0</v>
      </c>
      <c r="I34" s="35"/>
    </row>
    <row r="35" spans="1:9" ht="15" customHeight="1">
      <c r="A35" s="54"/>
      <c r="B35" s="114"/>
      <c r="C35" s="115"/>
      <c r="D35" s="116"/>
      <c r="E35" s="24"/>
      <c r="F35" s="62"/>
      <c r="G35" s="61"/>
      <c r="H35" s="63">
        <f t="shared" si="1"/>
        <v>0</v>
      </c>
      <c r="I35" s="35"/>
    </row>
    <row r="36" spans="1:9" ht="15" customHeight="1">
      <c r="A36" s="54"/>
      <c r="B36" s="114"/>
      <c r="C36" s="115"/>
      <c r="D36" s="116"/>
      <c r="E36" s="24"/>
      <c r="F36" s="62"/>
      <c r="G36" s="61"/>
      <c r="H36" s="63">
        <f t="shared" si="1"/>
        <v>0</v>
      </c>
      <c r="I36" s="35"/>
    </row>
    <row r="37" spans="1:9" ht="15" customHeight="1">
      <c r="A37" s="54"/>
      <c r="B37" s="114"/>
      <c r="C37" s="115"/>
      <c r="D37" s="116"/>
      <c r="E37" s="24"/>
      <c r="F37" s="62"/>
      <c r="G37" s="61"/>
      <c r="H37" s="63">
        <f t="shared" si="1"/>
        <v>0</v>
      </c>
      <c r="I37" s="35"/>
    </row>
    <row r="38" spans="1:9" ht="15" customHeight="1">
      <c r="A38" s="54"/>
      <c r="B38" s="114"/>
      <c r="C38" s="115"/>
      <c r="D38" s="116"/>
      <c r="E38" s="24"/>
      <c r="F38" s="62"/>
      <c r="G38" s="61"/>
      <c r="H38" s="63">
        <f t="shared" si="1"/>
        <v>0</v>
      </c>
      <c r="I38" s="35"/>
    </row>
    <row r="39" spans="1:9" ht="15" customHeight="1">
      <c r="A39" s="54"/>
      <c r="B39" s="114"/>
      <c r="C39" s="115"/>
      <c r="D39" s="116"/>
      <c r="E39" s="24"/>
      <c r="F39" s="62"/>
      <c r="G39" s="61"/>
      <c r="H39" s="63">
        <f t="shared" si="1"/>
        <v>0</v>
      </c>
      <c r="I39" s="35"/>
    </row>
    <row r="40" spans="1:9" ht="15" customHeight="1">
      <c r="A40" s="54"/>
      <c r="B40" s="114"/>
      <c r="C40" s="115"/>
      <c r="D40" s="116"/>
      <c r="E40" s="24"/>
      <c r="F40" s="62"/>
      <c r="G40" s="61"/>
      <c r="H40" s="63">
        <f t="shared" si="1"/>
        <v>0</v>
      </c>
      <c r="I40" s="35"/>
    </row>
    <row r="41" spans="1:9" ht="15" customHeight="1">
      <c r="A41" s="54"/>
      <c r="B41" s="114"/>
      <c r="C41" s="115"/>
      <c r="D41" s="116"/>
      <c r="E41" s="24"/>
      <c r="F41" s="62"/>
      <c r="G41" s="61"/>
      <c r="H41" s="63">
        <f t="shared" si="1"/>
        <v>0</v>
      </c>
      <c r="I41" s="35"/>
    </row>
    <row r="42" spans="1:9" ht="15" customHeight="1">
      <c r="A42" s="54"/>
      <c r="B42" s="114"/>
      <c r="C42" s="115"/>
      <c r="D42" s="116"/>
      <c r="E42" s="24"/>
      <c r="F42" s="62"/>
      <c r="G42" s="61"/>
      <c r="H42" s="63">
        <f t="shared" si="1"/>
        <v>0</v>
      </c>
      <c r="I42" s="35"/>
    </row>
    <row r="43" spans="1:9" ht="15" customHeight="1">
      <c r="A43" s="54"/>
      <c r="B43" s="114"/>
      <c r="C43" s="115"/>
      <c r="D43" s="116"/>
      <c r="E43" s="24"/>
      <c r="F43" s="62"/>
      <c r="G43" s="61"/>
      <c r="H43" s="63">
        <f t="shared" si="1"/>
        <v>0</v>
      </c>
      <c r="I43" s="35"/>
    </row>
    <row r="44" spans="1:9" ht="15" customHeight="1">
      <c r="A44" s="54"/>
      <c r="B44" s="114"/>
      <c r="C44" s="115"/>
      <c r="D44" s="116"/>
      <c r="E44" s="24"/>
      <c r="F44" s="62"/>
      <c r="G44" s="61"/>
      <c r="H44" s="63">
        <f t="shared" si="1"/>
        <v>0</v>
      </c>
      <c r="I44" s="35"/>
    </row>
    <row r="45" spans="1:9" ht="15" customHeight="1">
      <c r="A45" s="53"/>
      <c r="B45" s="53"/>
      <c r="C45" s="53"/>
      <c r="D45" s="53"/>
      <c r="E45" s="53"/>
      <c r="F45" s="53"/>
      <c r="G45" s="45" t="s">
        <v>19</v>
      </c>
      <c r="H45" s="65">
        <f>SUM(H12:H44)</f>
        <v>0</v>
      </c>
      <c r="I45" s="35"/>
    </row>
    <row r="46" spans="1:9" ht="12" customHeight="1">
      <c r="A46" s="35"/>
      <c r="B46" s="35"/>
      <c r="C46" s="35"/>
      <c r="D46" s="35"/>
      <c r="E46" s="35"/>
      <c r="F46" s="35"/>
      <c r="G46" s="35"/>
      <c r="H46" s="35"/>
      <c r="I46" s="35"/>
    </row>
    <row r="47" spans="1:8" ht="15.75">
      <c r="A47" s="58"/>
      <c r="B47" s="357" t="s">
        <v>33</v>
      </c>
      <c r="C47" s="357"/>
      <c r="D47" s="357"/>
      <c r="E47" s="357"/>
      <c r="F47" s="357"/>
      <c r="G47" s="357"/>
      <c r="H47" s="357"/>
    </row>
    <row r="48" spans="2:8" ht="15.75" customHeight="1">
      <c r="B48" s="69" t="s">
        <v>51</v>
      </c>
      <c r="C48" s="55"/>
      <c r="F48" s="48" t="s">
        <v>49</v>
      </c>
      <c r="G48" s="328"/>
      <c r="H48" s="328"/>
    </row>
    <row r="49" spans="4:5" ht="12.75">
      <c r="D49" s="358">
        <f ca="1">TODAY()</f>
        <v>38996</v>
      </c>
      <c r="E49" s="358"/>
    </row>
    <row r="50" spans="3:8" ht="15.75" customHeight="1">
      <c r="C50" s="55"/>
      <c r="D50" s="358"/>
      <c r="E50" s="358"/>
      <c r="G50" s="328"/>
      <c r="H50" s="328"/>
    </row>
    <row r="51" spans="3:8" ht="13.5">
      <c r="C51" s="59" t="s">
        <v>21</v>
      </c>
      <c r="D51" s="60"/>
      <c r="E51" s="60"/>
      <c r="G51" s="356" t="s">
        <v>21</v>
      </c>
      <c r="H51" s="356"/>
    </row>
  </sheetData>
  <mergeCells count="8">
    <mergeCell ref="A5:H5"/>
    <mergeCell ref="B11:D11"/>
    <mergeCell ref="G48:H48"/>
    <mergeCell ref="G51:H51"/>
    <mergeCell ref="B47:H47"/>
    <mergeCell ref="D49:E50"/>
    <mergeCell ref="G50:H50"/>
    <mergeCell ref="G7:H7"/>
  </mergeCells>
  <printOptions horizontalCentered="1"/>
  <pageMargins left="0.3937007874015748" right="0" top="0.1968503937007874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SheetLayoutView="100" workbookViewId="0" topLeftCell="A1">
      <selection activeCell="B12" sqref="B12:G17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28.75390625" style="1" customWidth="1"/>
    <col min="4" max="4" width="15.00390625" style="1" customWidth="1"/>
    <col min="5" max="5" width="5.625" style="1" customWidth="1"/>
    <col min="6" max="6" width="9.75390625" style="1" customWidth="1"/>
    <col min="7" max="7" width="10.75390625" style="1" customWidth="1"/>
    <col min="8" max="8" width="16.75390625" style="1" customWidth="1"/>
    <col min="9" max="16384" width="9.125" style="1" customWidth="1"/>
  </cols>
  <sheetData>
    <row r="1" ht="15" customHeight="1">
      <c r="H1" s="67" t="s">
        <v>44</v>
      </c>
    </row>
    <row r="2" spans="7:8" ht="12.75">
      <c r="G2" s="7" t="s">
        <v>15</v>
      </c>
      <c r="H2" s="78">
        <f>'Бюджет - var`1'!E6</f>
        <v>0</v>
      </c>
    </row>
    <row r="3" spans="7:8" ht="12.75">
      <c r="G3" s="7" t="s">
        <v>3</v>
      </c>
      <c r="H3" s="51">
        <f>'Бюджет - var`1'!G6</f>
        <v>0</v>
      </c>
    </row>
    <row r="5" spans="1:8" ht="15.75" customHeight="1">
      <c r="A5" s="321" t="s">
        <v>75</v>
      </c>
      <c r="B5" s="321"/>
      <c r="C5" s="321"/>
      <c r="D5" s="321"/>
      <c r="E5" s="321"/>
      <c r="F5" s="321"/>
      <c r="G5" s="321"/>
      <c r="H5" s="321"/>
    </row>
    <row r="7" spans="2:8" ht="15.75" customHeight="1">
      <c r="B7" s="27" t="s">
        <v>14</v>
      </c>
      <c r="C7" s="66">
        <f>'Бюджет - var`1'!D8</f>
        <v>0</v>
      </c>
      <c r="D7" s="2"/>
      <c r="F7" s="27" t="s">
        <v>17</v>
      </c>
      <c r="G7" s="328">
        <f>'Бюджет - var`1'!G8</f>
        <v>0</v>
      </c>
      <c r="H7" s="328"/>
    </row>
    <row r="8" spans="2:7" ht="15.75">
      <c r="B8" s="29" t="s">
        <v>18</v>
      </c>
      <c r="C8" s="104">
        <f>'Бюджет - var`1'!D9</f>
        <v>0</v>
      </c>
      <c r="D8" s="20"/>
      <c r="E8" s="20"/>
      <c r="F8" s="20"/>
      <c r="G8" s="20"/>
    </row>
    <row r="9" spans="2:7" ht="15.75">
      <c r="B9" s="27" t="s">
        <v>16</v>
      </c>
      <c r="C9" s="98"/>
      <c r="D9" s="22"/>
      <c r="E9" s="22"/>
      <c r="F9" s="22"/>
      <c r="G9" s="22"/>
    </row>
    <row r="11" spans="1:9" ht="27" customHeight="1">
      <c r="A11" s="52" t="s">
        <v>0</v>
      </c>
      <c r="B11" s="310" t="s">
        <v>36</v>
      </c>
      <c r="C11" s="310"/>
      <c r="D11" s="310"/>
      <c r="E11" s="24" t="s">
        <v>39</v>
      </c>
      <c r="F11" s="24" t="s">
        <v>38</v>
      </c>
      <c r="G11" s="24" t="s">
        <v>40</v>
      </c>
      <c r="H11" s="24" t="s">
        <v>28</v>
      </c>
      <c r="I11" s="35"/>
    </row>
    <row r="12" spans="1:9" ht="15" customHeight="1">
      <c r="A12" s="54">
        <v>1</v>
      </c>
      <c r="B12" s="114"/>
      <c r="C12" s="115"/>
      <c r="D12" s="116"/>
      <c r="E12" s="24"/>
      <c r="F12" s="62"/>
      <c r="G12" s="64"/>
      <c r="H12" s="63">
        <f aca="true" t="shared" si="0" ref="H12:H43">F12*G12</f>
        <v>0</v>
      </c>
      <c r="I12" s="35"/>
    </row>
    <row r="13" spans="1:9" ht="15" customHeight="1">
      <c r="A13" s="54">
        <f>A12+1</f>
        <v>2</v>
      </c>
      <c r="B13" s="114"/>
      <c r="C13" s="115"/>
      <c r="D13" s="116"/>
      <c r="E13" s="24"/>
      <c r="F13" s="62"/>
      <c r="G13" s="64"/>
      <c r="H13" s="63">
        <f t="shared" si="0"/>
        <v>0</v>
      </c>
      <c r="I13" s="35"/>
    </row>
    <row r="14" spans="1:9" ht="15" customHeight="1">
      <c r="A14" s="54">
        <f>A13+1</f>
        <v>3</v>
      </c>
      <c r="B14" s="114"/>
      <c r="C14" s="115"/>
      <c r="D14" s="116"/>
      <c r="E14" s="24"/>
      <c r="F14" s="62"/>
      <c r="G14" s="61"/>
      <c r="H14" s="63">
        <f t="shared" si="0"/>
        <v>0</v>
      </c>
      <c r="I14" s="35"/>
    </row>
    <row r="15" spans="1:9" ht="15" customHeight="1">
      <c r="A15" s="54">
        <f>A14+1</f>
        <v>4</v>
      </c>
      <c r="B15" s="114"/>
      <c r="C15" s="115"/>
      <c r="D15" s="116"/>
      <c r="E15" s="24"/>
      <c r="F15" s="62"/>
      <c r="G15" s="61"/>
      <c r="H15" s="63">
        <f t="shared" si="0"/>
        <v>0</v>
      </c>
      <c r="I15" s="35"/>
    </row>
    <row r="16" spans="1:9" ht="15" customHeight="1">
      <c r="A16" s="54">
        <f>A15+1</f>
        <v>5</v>
      </c>
      <c r="B16" s="114"/>
      <c r="C16" s="115"/>
      <c r="D16" s="116"/>
      <c r="E16" s="24"/>
      <c r="F16" s="62"/>
      <c r="G16" s="61"/>
      <c r="H16" s="63">
        <f t="shared" si="0"/>
        <v>0</v>
      </c>
      <c r="I16" s="35"/>
    </row>
    <row r="17" spans="1:9" ht="15" customHeight="1">
      <c r="A17" s="54">
        <f>A16+1</f>
        <v>6</v>
      </c>
      <c r="B17" s="114"/>
      <c r="C17" s="115"/>
      <c r="D17" s="116"/>
      <c r="E17" s="24"/>
      <c r="F17" s="62"/>
      <c r="G17" s="61"/>
      <c r="H17" s="63">
        <f t="shared" si="0"/>
        <v>0</v>
      </c>
      <c r="I17" s="35"/>
    </row>
    <row r="18" spans="1:9" ht="15" customHeight="1">
      <c r="A18" s="54"/>
      <c r="B18" s="114"/>
      <c r="C18" s="115"/>
      <c r="D18" s="116"/>
      <c r="E18" s="24"/>
      <c r="F18" s="62"/>
      <c r="G18" s="61"/>
      <c r="H18" s="63">
        <f t="shared" si="0"/>
        <v>0</v>
      </c>
      <c r="I18" s="35"/>
    </row>
    <row r="19" spans="1:9" ht="15" customHeight="1" hidden="1">
      <c r="A19" s="54"/>
      <c r="B19" s="114"/>
      <c r="C19" s="115"/>
      <c r="D19" s="116"/>
      <c r="E19" s="24"/>
      <c r="F19" s="62"/>
      <c r="G19" s="61"/>
      <c r="H19" s="63">
        <f t="shared" si="0"/>
        <v>0</v>
      </c>
      <c r="I19" s="35"/>
    </row>
    <row r="20" spans="1:9" ht="15" customHeight="1" hidden="1">
      <c r="A20" s="54"/>
      <c r="B20" s="114"/>
      <c r="C20" s="115"/>
      <c r="D20" s="116"/>
      <c r="E20" s="24"/>
      <c r="F20" s="62"/>
      <c r="G20" s="61"/>
      <c r="H20" s="63">
        <f t="shared" si="0"/>
        <v>0</v>
      </c>
      <c r="I20" s="35"/>
    </row>
    <row r="21" spans="1:9" ht="15" customHeight="1" hidden="1">
      <c r="A21" s="54"/>
      <c r="B21" s="114"/>
      <c r="C21" s="115"/>
      <c r="D21" s="116"/>
      <c r="E21" s="24"/>
      <c r="F21" s="62"/>
      <c r="G21" s="61"/>
      <c r="H21" s="63">
        <f t="shared" si="0"/>
        <v>0</v>
      </c>
      <c r="I21" s="35"/>
    </row>
    <row r="22" spans="1:9" ht="15" customHeight="1" hidden="1">
      <c r="A22" s="54"/>
      <c r="B22" s="114"/>
      <c r="C22" s="115"/>
      <c r="D22" s="116"/>
      <c r="E22" s="24"/>
      <c r="F22" s="62"/>
      <c r="G22" s="61"/>
      <c r="H22" s="63">
        <f t="shared" si="0"/>
        <v>0</v>
      </c>
      <c r="I22" s="35"/>
    </row>
    <row r="23" spans="1:9" ht="15" customHeight="1" hidden="1">
      <c r="A23" s="54"/>
      <c r="B23" s="114"/>
      <c r="C23" s="115"/>
      <c r="D23" s="116"/>
      <c r="E23" s="24"/>
      <c r="F23" s="62"/>
      <c r="G23" s="61"/>
      <c r="H23" s="63">
        <f t="shared" si="0"/>
        <v>0</v>
      </c>
      <c r="I23" s="35"/>
    </row>
    <row r="24" spans="1:9" ht="15" customHeight="1" hidden="1">
      <c r="A24" s="54"/>
      <c r="B24" s="114"/>
      <c r="C24" s="115"/>
      <c r="D24" s="116"/>
      <c r="E24" s="24"/>
      <c r="F24" s="62"/>
      <c r="G24" s="61"/>
      <c r="H24" s="63">
        <f t="shared" si="0"/>
        <v>0</v>
      </c>
      <c r="I24" s="35"/>
    </row>
    <row r="25" spans="1:9" ht="15" customHeight="1" hidden="1">
      <c r="A25" s="54"/>
      <c r="B25" s="114"/>
      <c r="C25" s="115"/>
      <c r="D25" s="116"/>
      <c r="E25" s="24"/>
      <c r="F25" s="62"/>
      <c r="G25" s="61"/>
      <c r="H25" s="63">
        <f t="shared" si="0"/>
        <v>0</v>
      </c>
      <c r="I25" s="35"/>
    </row>
    <row r="26" spans="1:9" ht="15" customHeight="1" hidden="1">
      <c r="A26" s="54"/>
      <c r="B26" s="114"/>
      <c r="C26" s="115"/>
      <c r="D26" s="116"/>
      <c r="E26" s="24"/>
      <c r="F26" s="62"/>
      <c r="G26" s="61"/>
      <c r="H26" s="63">
        <f t="shared" si="0"/>
        <v>0</v>
      </c>
      <c r="I26" s="35"/>
    </row>
    <row r="27" spans="1:9" ht="15" customHeight="1" hidden="1">
      <c r="A27" s="54"/>
      <c r="B27" s="114"/>
      <c r="C27" s="115"/>
      <c r="D27" s="116"/>
      <c r="E27" s="24"/>
      <c r="F27" s="62"/>
      <c r="G27" s="61"/>
      <c r="H27" s="63">
        <f t="shared" si="0"/>
        <v>0</v>
      </c>
      <c r="I27" s="35"/>
    </row>
    <row r="28" spans="1:9" ht="15" customHeight="1" hidden="1">
      <c r="A28" s="54"/>
      <c r="B28" s="114"/>
      <c r="C28" s="115"/>
      <c r="D28" s="116"/>
      <c r="E28" s="24"/>
      <c r="F28" s="62"/>
      <c r="G28" s="61"/>
      <c r="H28" s="63">
        <f t="shared" si="0"/>
        <v>0</v>
      </c>
      <c r="I28" s="35"/>
    </row>
    <row r="29" spans="1:9" ht="15" customHeight="1" hidden="1">
      <c r="A29" s="54"/>
      <c r="B29" s="114"/>
      <c r="C29" s="115"/>
      <c r="D29" s="116"/>
      <c r="E29" s="24"/>
      <c r="F29" s="62"/>
      <c r="G29" s="61"/>
      <c r="H29" s="63">
        <f t="shared" si="0"/>
        <v>0</v>
      </c>
      <c r="I29" s="35"/>
    </row>
    <row r="30" spans="1:9" ht="15" customHeight="1" hidden="1">
      <c r="A30" s="54"/>
      <c r="B30" s="114"/>
      <c r="C30" s="115"/>
      <c r="D30" s="116"/>
      <c r="E30" s="24"/>
      <c r="F30" s="62"/>
      <c r="G30" s="61"/>
      <c r="H30" s="63">
        <f t="shared" si="0"/>
        <v>0</v>
      </c>
      <c r="I30" s="35"/>
    </row>
    <row r="31" spans="1:9" ht="15" customHeight="1" hidden="1">
      <c r="A31" s="54"/>
      <c r="B31" s="114"/>
      <c r="C31" s="115"/>
      <c r="D31" s="116"/>
      <c r="E31" s="24"/>
      <c r="F31" s="62"/>
      <c r="G31" s="61"/>
      <c r="H31" s="63">
        <f t="shared" si="0"/>
        <v>0</v>
      </c>
      <c r="I31" s="35"/>
    </row>
    <row r="32" spans="1:9" ht="15" customHeight="1" hidden="1">
      <c r="A32" s="54"/>
      <c r="B32" s="114"/>
      <c r="C32" s="115"/>
      <c r="D32" s="116"/>
      <c r="E32" s="24"/>
      <c r="F32" s="62"/>
      <c r="G32" s="61"/>
      <c r="H32" s="63">
        <f t="shared" si="0"/>
        <v>0</v>
      </c>
      <c r="I32" s="35"/>
    </row>
    <row r="33" spans="1:9" ht="15" customHeight="1" hidden="1">
      <c r="A33" s="54"/>
      <c r="B33" s="114"/>
      <c r="C33" s="115"/>
      <c r="D33" s="116"/>
      <c r="E33" s="24"/>
      <c r="F33" s="62"/>
      <c r="G33" s="61"/>
      <c r="H33" s="63">
        <f t="shared" si="0"/>
        <v>0</v>
      </c>
      <c r="I33" s="35"/>
    </row>
    <row r="34" spans="1:9" ht="15" customHeight="1" hidden="1">
      <c r="A34" s="54"/>
      <c r="B34" s="114"/>
      <c r="C34" s="115"/>
      <c r="D34" s="116"/>
      <c r="E34" s="24"/>
      <c r="F34" s="62"/>
      <c r="G34" s="61"/>
      <c r="H34" s="63">
        <f t="shared" si="0"/>
        <v>0</v>
      </c>
      <c r="I34" s="35"/>
    </row>
    <row r="35" spans="1:9" ht="15" customHeight="1" hidden="1">
      <c r="A35" s="54"/>
      <c r="B35" s="114"/>
      <c r="C35" s="115"/>
      <c r="D35" s="116"/>
      <c r="E35" s="24"/>
      <c r="F35" s="62"/>
      <c r="G35" s="61"/>
      <c r="H35" s="63">
        <f t="shared" si="0"/>
        <v>0</v>
      </c>
      <c r="I35" s="35"/>
    </row>
    <row r="36" spans="1:9" ht="15" customHeight="1" hidden="1">
      <c r="A36" s="54"/>
      <c r="B36" s="114"/>
      <c r="C36" s="115"/>
      <c r="D36" s="116"/>
      <c r="E36" s="24"/>
      <c r="F36" s="62"/>
      <c r="G36" s="61"/>
      <c r="H36" s="63">
        <f t="shared" si="0"/>
        <v>0</v>
      </c>
      <c r="I36" s="35"/>
    </row>
    <row r="37" spans="1:9" ht="15" customHeight="1" hidden="1">
      <c r="A37" s="54"/>
      <c r="B37" s="114"/>
      <c r="C37" s="115"/>
      <c r="D37" s="116"/>
      <c r="E37" s="24"/>
      <c r="F37" s="62"/>
      <c r="G37" s="61"/>
      <c r="H37" s="63">
        <f t="shared" si="0"/>
        <v>0</v>
      </c>
      <c r="I37" s="35"/>
    </row>
    <row r="38" spans="1:9" ht="15" customHeight="1" hidden="1">
      <c r="A38" s="54"/>
      <c r="B38" s="114"/>
      <c r="C38" s="115"/>
      <c r="D38" s="116"/>
      <c r="E38" s="24"/>
      <c r="F38" s="62"/>
      <c r="G38" s="61"/>
      <c r="H38" s="63">
        <f t="shared" si="0"/>
        <v>0</v>
      </c>
      <c r="I38" s="35"/>
    </row>
    <row r="39" spans="1:9" ht="15" customHeight="1" hidden="1">
      <c r="A39" s="54"/>
      <c r="B39" s="114"/>
      <c r="C39" s="115"/>
      <c r="D39" s="116"/>
      <c r="E39" s="24"/>
      <c r="F39" s="62"/>
      <c r="G39" s="61"/>
      <c r="H39" s="63">
        <f t="shared" si="0"/>
        <v>0</v>
      </c>
      <c r="I39" s="35"/>
    </row>
    <row r="40" spans="1:9" ht="15" customHeight="1" hidden="1">
      <c r="A40" s="54"/>
      <c r="B40" s="114"/>
      <c r="C40" s="115"/>
      <c r="D40" s="116"/>
      <c r="E40" s="24"/>
      <c r="F40" s="62"/>
      <c r="G40" s="61"/>
      <c r="H40" s="63">
        <f t="shared" si="0"/>
        <v>0</v>
      </c>
      <c r="I40" s="35"/>
    </row>
    <row r="41" spans="1:9" ht="15" customHeight="1" hidden="1">
      <c r="A41" s="54"/>
      <c r="B41" s="114"/>
      <c r="C41" s="115"/>
      <c r="D41" s="116"/>
      <c r="E41" s="24"/>
      <c r="F41" s="62"/>
      <c r="G41" s="61"/>
      <c r="H41" s="63">
        <f t="shared" si="0"/>
        <v>0</v>
      </c>
      <c r="I41" s="35"/>
    </row>
    <row r="42" spans="1:9" ht="15" customHeight="1" hidden="1">
      <c r="A42" s="54"/>
      <c r="B42" s="114"/>
      <c r="C42" s="115"/>
      <c r="D42" s="116"/>
      <c r="E42" s="24"/>
      <c r="F42" s="62"/>
      <c r="G42" s="61"/>
      <c r="H42" s="63">
        <f t="shared" si="0"/>
        <v>0</v>
      </c>
      <c r="I42" s="35"/>
    </row>
    <row r="43" spans="1:9" ht="15" customHeight="1" hidden="1">
      <c r="A43" s="54"/>
      <c r="B43" s="114"/>
      <c r="C43" s="115"/>
      <c r="D43" s="116"/>
      <c r="E43" s="24"/>
      <c r="F43" s="62"/>
      <c r="G43" s="61"/>
      <c r="H43" s="63">
        <f t="shared" si="0"/>
        <v>0</v>
      </c>
      <c r="I43" s="35"/>
    </row>
    <row r="44" spans="1:9" ht="15" customHeight="1">
      <c r="A44" s="53"/>
      <c r="B44" s="53"/>
      <c r="C44" s="53"/>
      <c r="D44" s="53"/>
      <c r="E44" s="53"/>
      <c r="F44" s="53"/>
      <c r="G44" s="45" t="s">
        <v>19</v>
      </c>
      <c r="H44" s="65">
        <f>SUM(H12:H43)</f>
        <v>0</v>
      </c>
      <c r="I44" s="35"/>
    </row>
    <row r="45" spans="1:9" ht="12" customHeight="1">
      <c r="A45" s="35"/>
      <c r="B45" s="35"/>
      <c r="C45" s="35"/>
      <c r="D45" s="35"/>
      <c r="E45" s="18"/>
      <c r="F45" s="35"/>
      <c r="G45" s="35"/>
      <c r="H45" s="35"/>
      <c r="I45" s="35"/>
    </row>
    <row r="46" spans="3:8" ht="15" customHeight="1">
      <c r="C46" s="69" t="s">
        <v>33</v>
      </c>
      <c r="D46" s="20"/>
      <c r="E46" s="20"/>
      <c r="H46" s="20"/>
    </row>
    <row r="47" spans="4:8" ht="15" customHeight="1">
      <c r="D47" s="376" t="s">
        <v>43</v>
      </c>
      <c r="E47" s="376"/>
      <c r="F47" s="376" t="s">
        <v>1</v>
      </c>
      <c r="G47" s="376"/>
      <c r="H47" s="70" t="s">
        <v>21</v>
      </c>
    </row>
    <row r="48" ht="15" customHeight="1"/>
    <row r="49" spans="6:7" ht="15" customHeight="1">
      <c r="F49" s="375">
        <f ca="1">TODAY()</f>
        <v>38996</v>
      </c>
      <c r="G49" s="375"/>
    </row>
  </sheetData>
  <mergeCells count="6">
    <mergeCell ref="F49:G49"/>
    <mergeCell ref="G7:H7"/>
    <mergeCell ref="A5:H5"/>
    <mergeCell ref="B11:D11"/>
    <mergeCell ref="D47:E47"/>
    <mergeCell ref="F47:G47"/>
  </mergeCells>
  <printOptions horizontalCentered="1"/>
  <pageMargins left="0.3937007874015748" right="0" top="0.1968503937007874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2006-09-04T13:05:08Z</cp:lastPrinted>
  <dcterms:created xsi:type="dcterms:W3CDTF">2006-02-22T12:10:49Z</dcterms:created>
  <dcterms:modified xsi:type="dcterms:W3CDTF">2006-10-06T12:33:57Z</dcterms:modified>
  <cp:category/>
  <cp:version/>
  <cp:contentType/>
  <cp:contentStatus/>
</cp:coreProperties>
</file>